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 1" sheetId="1" r:id="rId1"/>
  </sheets>
  <definedNames>
    <definedName name="_xlnm.Print_Titles" localSheetId="0">'Лист 1'!$25:$25</definedName>
    <definedName name="_xlnm.Print_Area" localSheetId="0">'Лист 1'!$A$1:$N$227</definedName>
  </definedNames>
  <calcPr fullCalcOnLoad="1"/>
</workbook>
</file>

<file path=xl/sharedStrings.xml><?xml version="1.0" encoding="utf-8"?>
<sst xmlns="http://schemas.openxmlformats.org/spreadsheetml/2006/main" count="232" uniqueCount="114">
  <si>
    <t>из них:</t>
  </si>
  <si>
    <t>Всего</t>
  </si>
  <si>
    <t>Поступления, всего:</t>
  </si>
  <si>
    <t>в том числе: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</si>
  <si>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</si>
  <si>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</si>
  <si>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</si>
  <si>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</si>
  <si>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</si>
  <si>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Х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</si>
  <si>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</si>
  <si>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</si>
  <si>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</si>
  <si>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</si>
  <si>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</si>
  <si>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</si>
  <si>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</si>
  <si>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</si>
  <si>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</si>
  <si>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(наименование должности лица, утверждающего документ)</t>
  </si>
  <si>
    <t>Поступление финансовых активов, всего</t>
  </si>
  <si>
    <t>Исполнитель</t>
  </si>
  <si>
    <t xml:space="preserve">I.  Учетная карта государственного областного учреждения </t>
  </si>
  <si>
    <t>Сокращенное наименование учреждения</t>
  </si>
  <si>
    <t>Полное наименование учреждения</t>
  </si>
  <si>
    <t>Субсидия на выполнение государственного задания, всего</t>
  </si>
  <si>
    <t>Субсидия на содержание имущества</t>
  </si>
  <si>
    <t>Командировочные расходы</t>
  </si>
  <si>
    <t>Меры социальной поддержки, установленные законами Мурманской области</t>
  </si>
  <si>
    <t>Другие расходы по прочим выплатам</t>
  </si>
  <si>
    <t>Другие расходы по транспортным услугам</t>
  </si>
  <si>
    <t>Содержание в чистоте помещений, зданий, дворов, другого имущества</t>
  </si>
  <si>
    <t>Противопожарные мероприятия, связанные с содержанием имущества</t>
  </si>
  <si>
    <t>Обеспечение функционирования программно-аппаратных комплексов</t>
  </si>
  <si>
    <t>Другие расходы по содержанию имущества</t>
  </si>
  <si>
    <t>Монтаж вычислительных сетей, охранной и пожарной сигнализации</t>
  </si>
  <si>
    <t>Организация питания</t>
  </si>
  <si>
    <t>Вневедомственная охрана</t>
  </si>
  <si>
    <t>Другие расходы по прочим работам, услугам</t>
  </si>
  <si>
    <t>Уплата нагогов, пошлин, штрафов, пеней</t>
  </si>
  <si>
    <t>Выплата стипендий</t>
  </si>
  <si>
    <t>Представительские расходы, сувениры</t>
  </si>
  <si>
    <t>Иные расходы</t>
  </si>
  <si>
    <t>Комплектование книжных фондов библиотек</t>
  </si>
  <si>
    <t>Бюджетные инвестиции</t>
  </si>
  <si>
    <t>Поступления от оказания учреждением услуг (выполнения работ), относящихся к основным видам деятельности, предоставление которых для физических и юридических лиц осуществляется на платной основе, всего</t>
  </si>
  <si>
    <t>Поступления от операций с активами</t>
  </si>
  <si>
    <t>Прочие выплаты, всего</t>
  </si>
  <si>
    <t>Транспортные услуги, всего</t>
  </si>
  <si>
    <t>Работы, услуги по содержанию имущества, всего</t>
  </si>
  <si>
    <t>Ремонт движимого имущества</t>
  </si>
  <si>
    <t>Ремонт недвижимого имущества</t>
  </si>
  <si>
    <t>Прочие работы, услуги, всего</t>
  </si>
  <si>
    <t>Прочие расходы, всего</t>
  </si>
  <si>
    <t>Увеличение стоимости основных средств, всего</t>
  </si>
  <si>
    <t>Автотранспорт и иные транспортные средства</t>
  </si>
  <si>
    <t>Охранно-пожарная сигнализация</t>
  </si>
  <si>
    <t>Компьютерная техника, оргтехника</t>
  </si>
  <si>
    <t>Бытовая техника, мебель</t>
  </si>
  <si>
    <t>Реконструкция, модернизация основных средств</t>
  </si>
  <si>
    <t>Другие расходы на увеличение стоимости основных средств</t>
  </si>
  <si>
    <t>Увеличение стоимости материальных запасов, всего</t>
  </si>
  <si>
    <t>Медикаменты и перевязочные средства</t>
  </si>
  <si>
    <t>Продукты питания</t>
  </si>
  <si>
    <t>Горюче-смазочные материалы</t>
  </si>
  <si>
    <t>Мягкий инвентарь</t>
  </si>
  <si>
    <t>Другие расходы на увеличение стоимости материальных запасов</t>
  </si>
  <si>
    <t>Руководитель учреждения</t>
  </si>
  <si>
    <t>по лицевым счетам, открытым в органах, осуществляющих ведение лицевых счетов учреждений</t>
  </si>
  <si>
    <t>КОСГУ, РКЦ</t>
  </si>
  <si>
    <t>Остаток средств на начало периода</t>
  </si>
  <si>
    <t>Доходы от собственности</t>
  </si>
  <si>
    <t>Наименование показателя, код по бюджетной классификации Российской Федерации</t>
  </si>
  <si>
    <t>Целевые субсидии</t>
  </si>
  <si>
    <t>по средствам целевых субсидий и бюджетных инвестиций</t>
  </si>
  <si>
    <t>по счетам, открытым в кредитных организа-циях</t>
  </si>
  <si>
    <t>по средствам субсидии на выполнение государст-венного задания</t>
  </si>
  <si>
    <t>по средствам внебюджет-ных источников</t>
  </si>
  <si>
    <t>Заработная плата, всего</t>
  </si>
  <si>
    <t>в том числе по КБК</t>
  </si>
  <si>
    <t>000 0000 0000000 000</t>
  </si>
  <si>
    <t>Остаток средств на конец периода</t>
  </si>
  <si>
    <t>Услуги в области информационных технологий</t>
  </si>
  <si>
    <t xml:space="preserve">Выплаты, всего: </t>
  </si>
  <si>
    <t xml:space="preserve">План финансово - хозяйственной деятельности </t>
  </si>
  <si>
    <t>II. Показатели по поступлениям и выплатам учреждения</t>
  </si>
  <si>
    <t>Согласовано</t>
  </si>
  <si>
    <t>(должность)              (подпись)                        (Ф.И.О.)</t>
  </si>
  <si>
    <t>Руководитель финансово-экономической службы учреждения (главный бухгалтер)</t>
  </si>
  <si>
    <t>(подпись)                       (Ф.И.О.)</t>
  </si>
  <si>
    <t>1-й год планового периода</t>
  </si>
  <si>
    <t>2-й год планового периода</t>
  </si>
  <si>
    <t>Приложение № 2                               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областных бюджетных и автономных учреждений, в отношении которых Министерство образования и науки Мурманской области является учредителем, утвержденному приказом Министерства образования и науки Мурманской области от 28.12.2012 № _____</t>
  </si>
  <si>
    <t>Директор</t>
  </si>
  <si>
    <t>В.Н. Иваницкий</t>
  </si>
  <si>
    <t>" 01 " января 2013 г.</t>
  </si>
  <si>
    <t>на плановый период 2014 и 2015 годов</t>
  </si>
  <si>
    <t>от " 01 " января 2013 года</t>
  </si>
  <si>
    <t>Государственное автономное образовательное учреждение Мурманской области среднего профессионального образования "Северный национальный колледж"</t>
  </si>
  <si>
    <t>ГАОУ МО СПО "СНК"</t>
  </si>
  <si>
    <t>Добровольные пожертвования и целевые взносы юридических и физических лиц, в том числе иностранных физических и юридических лиц</t>
  </si>
  <si>
    <t>Общественное питание и торговля, сфера обслуживания - база 9 классов</t>
  </si>
  <si>
    <t>Общественное питание и торговля, сфера обслуживания - база 11 классов</t>
  </si>
  <si>
    <t>Металлообработка, слесарные и слесарно-сборочные работы - база 9 классов</t>
  </si>
  <si>
    <t>Сельское хозяйство и транспорт - база 9 классов</t>
  </si>
  <si>
    <t>Сельское хозяйство и транспорт - база 11классов</t>
  </si>
  <si>
    <t>Сфера обслуживания и сервиса</t>
  </si>
  <si>
    <t>804  0704  6227702  621</t>
  </si>
  <si>
    <t>804  1003  6227741  622</t>
  </si>
  <si>
    <t>804  0410  5222606  622</t>
  </si>
  <si>
    <t>804  0704  6225604  622</t>
  </si>
  <si>
    <t>804  0707  6226199  622</t>
  </si>
  <si>
    <t>М.В. Лисицинская</t>
  </si>
  <si>
    <t>тел. 815-38-40293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</si>
</sst>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view="pageBreakPreview" zoomScaleSheetLayoutView="100" zoomScalePageLayoutView="0" workbookViewId="0" topLeftCell="A25">
      <selection activeCell="K47" sqref="K47"/>
    </sheetView>
  </sheetViews>
  <sheetFormatPr defaultColWidth="9.00390625" defaultRowHeight="12.75"/>
  <cols>
    <col min="3" max="3" width="7.375" style="0" customWidth="1"/>
    <col min="4" max="4" width="8.75390625" style="0" customWidth="1"/>
    <col min="5" max="5" width="16.75390625" style="0" customWidth="1"/>
    <col min="6" max="6" width="14.125" style="0" customWidth="1"/>
    <col min="7" max="7" width="13.625" style="0" customWidth="1"/>
    <col min="8" max="8" width="15.375" style="0" customWidth="1"/>
    <col min="9" max="9" width="12.125" style="0" hidden="1" customWidth="1"/>
    <col min="10" max="10" width="15.625" style="0" customWidth="1"/>
    <col min="11" max="11" width="15.125" style="0" customWidth="1"/>
    <col min="12" max="12" width="14.00390625" style="0" customWidth="1"/>
    <col min="13" max="13" width="13.875" style="0" customWidth="1"/>
    <col min="14" max="14" width="10.875" style="0" hidden="1" customWidth="1"/>
  </cols>
  <sheetData>
    <row r="1" spans="1:14" ht="72" customHeight="1">
      <c r="A1" s="1"/>
      <c r="B1" s="1"/>
      <c r="C1" s="1"/>
      <c r="D1" s="14"/>
      <c r="E1" s="16"/>
      <c r="K1" s="68" t="s">
        <v>92</v>
      </c>
      <c r="L1" s="68"/>
      <c r="M1" s="68"/>
      <c r="N1" s="68"/>
    </row>
    <row r="2" spans="1:13" ht="15">
      <c r="A2" s="1"/>
      <c r="B2" s="1"/>
      <c r="C2" s="1"/>
      <c r="D2" s="2"/>
      <c r="E2" s="1"/>
      <c r="K2" s="17"/>
      <c r="L2" s="17"/>
      <c r="M2" s="17"/>
    </row>
    <row r="3" spans="1:14" ht="15" customHeight="1">
      <c r="A3" s="1"/>
      <c r="B3" s="1"/>
      <c r="C3" s="1"/>
      <c r="D3" s="2"/>
      <c r="E3" s="1"/>
      <c r="K3" s="17"/>
      <c r="L3" s="69" t="s">
        <v>6</v>
      </c>
      <c r="M3" s="69"/>
      <c r="N3" s="69"/>
    </row>
    <row r="4" spans="1:14" ht="20.25" customHeight="1">
      <c r="A4" s="1"/>
      <c r="B4" s="1"/>
      <c r="C4" s="1"/>
      <c r="D4" s="2"/>
      <c r="E4" s="1"/>
      <c r="K4" s="17"/>
      <c r="L4" s="63" t="s">
        <v>93</v>
      </c>
      <c r="M4" s="63"/>
      <c r="N4" s="63"/>
    </row>
    <row r="5" spans="1:14" ht="23.25" customHeight="1">
      <c r="A5" s="1"/>
      <c r="B5" s="1"/>
      <c r="C5" s="1"/>
      <c r="D5" s="2"/>
      <c r="E5" s="1"/>
      <c r="K5" s="17"/>
      <c r="L5" s="70" t="s">
        <v>19</v>
      </c>
      <c r="M5" s="70"/>
      <c r="N5" s="70"/>
    </row>
    <row r="6" spans="1:14" ht="15">
      <c r="A6" s="1"/>
      <c r="B6" s="1"/>
      <c r="C6" s="1"/>
      <c r="D6" s="2"/>
      <c r="E6" s="1"/>
      <c r="K6" s="17"/>
      <c r="L6" s="71" t="s">
        <v>94</v>
      </c>
      <c r="M6" s="71"/>
      <c r="N6" s="71"/>
    </row>
    <row r="7" spans="1:14" ht="15" customHeight="1">
      <c r="A7" s="1"/>
      <c r="B7" s="1"/>
      <c r="C7" s="1"/>
      <c r="D7" s="2"/>
      <c r="E7" s="1"/>
      <c r="K7" s="17"/>
      <c r="L7" s="66" t="s">
        <v>89</v>
      </c>
      <c r="M7" s="66"/>
      <c r="N7" s="66"/>
    </row>
    <row r="8" spans="1:14" ht="15" customHeight="1">
      <c r="A8" s="1"/>
      <c r="B8" s="1"/>
      <c r="C8" s="1"/>
      <c r="D8" s="2"/>
      <c r="E8" s="1"/>
      <c r="K8" s="17"/>
      <c r="L8" s="67" t="s">
        <v>95</v>
      </c>
      <c r="M8" s="67"/>
      <c r="N8" s="67"/>
    </row>
    <row r="9" spans="1:9" ht="15">
      <c r="A9" s="1"/>
      <c r="B9" s="1"/>
      <c r="C9" s="1"/>
      <c r="D9" s="2"/>
      <c r="E9" s="1"/>
      <c r="F9" s="17"/>
      <c r="G9" s="17"/>
      <c r="H9" s="17"/>
      <c r="I9" s="17"/>
    </row>
    <row r="10" spans="1:14" ht="18.75" customHeight="1">
      <c r="A10" s="65" t="s">
        <v>84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8.75" customHeight="1">
      <c r="A11" s="65" t="s">
        <v>96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8" ht="18.75">
      <c r="A12" s="10"/>
      <c r="B12" s="10"/>
      <c r="C12" s="10"/>
      <c r="D12" s="10"/>
      <c r="E12" s="10"/>
      <c r="F12" s="10"/>
      <c r="G12" s="10"/>
      <c r="H12" s="10"/>
    </row>
    <row r="13" spans="1:14" ht="15.75" customHeight="1">
      <c r="A13" s="93" t="s">
        <v>97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8" ht="18.75">
      <c r="A14" s="10"/>
      <c r="B14" s="10"/>
      <c r="C14" s="10"/>
      <c r="D14" s="10"/>
      <c r="E14" s="10"/>
      <c r="F14" s="10"/>
      <c r="G14" s="10"/>
      <c r="H14" s="1"/>
    </row>
    <row r="15" spans="1:14" ht="14.25" customHeight="1">
      <c r="A15" s="94" t="s">
        <v>22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ht="31.5" customHeight="1">
      <c r="A16" s="95" t="s">
        <v>24</v>
      </c>
      <c r="B16" s="95"/>
      <c r="C16" s="95"/>
      <c r="D16" s="95"/>
      <c r="E16" s="95"/>
      <c r="F16" s="79" t="s">
        <v>98</v>
      </c>
      <c r="G16" s="79"/>
      <c r="H16" s="79"/>
      <c r="I16" s="79"/>
      <c r="J16" s="79"/>
      <c r="K16" s="79"/>
      <c r="L16" s="79"/>
      <c r="M16" s="79"/>
      <c r="N16" s="79"/>
    </row>
    <row r="17" spans="1:14" ht="26.25" customHeight="1">
      <c r="A17" s="95" t="s">
        <v>23</v>
      </c>
      <c r="B17" s="95"/>
      <c r="C17" s="95"/>
      <c r="D17" s="95"/>
      <c r="E17" s="95"/>
      <c r="F17" s="79" t="s">
        <v>99</v>
      </c>
      <c r="G17" s="79"/>
      <c r="H17" s="79"/>
      <c r="I17" s="79"/>
      <c r="J17" s="79"/>
      <c r="K17" s="79"/>
      <c r="L17" s="79"/>
      <c r="M17" s="79"/>
      <c r="N17" s="79"/>
    </row>
    <row r="19" spans="1:14" ht="14.25" customHeight="1">
      <c r="A19" s="94" t="s">
        <v>85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9" ht="14.2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14" ht="14.25" customHeight="1">
      <c r="A21" s="72" t="s">
        <v>72</v>
      </c>
      <c r="B21" s="83"/>
      <c r="C21" s="84"/>
      <c r="D21" s="80" t="s">
        <v>69</v>
      </c>
      <c r="E21" s="54" t="s">
        <v>90</v>
      </c>
      <c r="F21" s="55"/>
      <c r="G21" s="55"/>
      <c r="H21" s="55"/>
      <c r="I21" s="56"/>
      <c r="J21" s="54" t="s">
        <v>91</v>
      </c>
      <c r="K21" s="55"/>
      <c r="L21" s="55"/>
      <c r="M21" s="55"/>
      <c r="N21" s="56"/>
    </row>
    <row r="22" spans="1:14" ht="15" customHeight="1">
      <c r="A22" s="73"/>
      <c r="B22" s="85"/>
      <c r="C22" s="86"/>
      <c r="D22" s="81"/>
      <c r="E22" s="72" t="s">
        <v>1</v>
      </c>
      <c r="F22" s="79" t="s">
        <v>68</v>
      </c>
      <c r="G22" s="79"/>
      <c r="H22" s="79"/>
      <c r="I22" s="80" t="s">
        <v>75</v>
      </c>
      <c r="J22" s="72" t="s">
        <v>1</v>
      </c>
      <c r="K22" s="79" t="s">
        <v>68</v>
      </c>
      <c r="L22" s="79"/>
      <c r="M22" s="79"/>
      <c r="N22" s="80" t="s">
        <v>75</v>
      </c>
    </row>
    <row r="23" spans="1:14" ht="31.5" customHeight="1">
      <c r="A23" s="73"/>
      <c r="B23" s="85"/>
      <c r="C23" s="86"/>
      <c r="D23" s="81"/>
      <c r="E23" s="73"/>
      <c r="F23" s="79"/>
      <c r="G23" s="79"/>
      <c r="H23" s="79"/>
      <c r="I23" s="81"/>
      <c r="J23" s="73"/>
      <c r="K23" s="79"/>
      <c r="L23" s="79"/>
      <c r="M23" s="79"/>
      <c r="N23" s="81"/>
    </row>
    <row r="24" spans="1:14" ht="106.5" customHeight="1">
      <c r="A24" s="74"/>
      <c r="B24" s="63"/>
      <c r="C24" s="87"/>
      <c r="D24" s="82"/>
      <c r="E24" s="74"/>
      <c r="F24" s="4" t="s">
        <v>76</v>
      </c>
      <c r="G24" s="4" t="s">
        <v>74</v>
      </c>
      <c r="H24" s="4" t="s">
        <v>77</v>
      </c>
      <c r="I24" s="82"/>
      <c r="J24" s="74"/>
      <c r="K24" s="4" t="s">
        <v>76</v>
      </c>
      <c r="L24" s="4" t="s">
        <v>74</v>
      </c>
      <c r="M24" s="4" t="s">
        <v>77</v>
      </c>
      <c r="N24" s="82"/>
    </row>
    <row r="25" spans="1:14" ht="13.5" customHeight="1">
      <c r="A25" s="92">
        <v>1</v>
      </c>
      <c r="B25" s="92"/>
      <c r="C25" s="92"/>
      <c r="D25" s="35">
        <v>2</v>
      </c>
      <c r="E25" s="35">
        <v>3</v>
      </c>
      <c r="F25" s="35">
        <v>4</v>
      </c>
      <c r="G25" s="35">
        <v>5</v>
      </c>
      <c r="H25" s="35">
        <v>6</v>
      </c>
      <c r="I25" s="35">
        <v>7</v>
      </c>
      <c r="J25" s="35">
        <v>8</v>
      </c>
      <c r="K25" s="35">
        <v>9</v>
      </c>
      <c r="L25" s="35">
        <v>10</v>
      </c>
      <c r="M25" s="35">
        <v>11</v>
      </c>
      <c r="N25" s="35">
        <v>12</v>
      </c>
    </row>
    <row r="26" spans="1:14" ht="30.75" customHeight="1">
      <c r="A26" s="57" t="s">
        <v>70</v>
      </c>
      <c r="B26" s="58"/>
      <c r="C26" s="59"/>
      <c r="D26" s="26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 ht="15">
      <c r="A27" s="46" t="s">
        <v>2</v>
      </c>
      <c r="B27" s="47"/>
      <c r="C27" s="48"/>
      <c r="D27" s="27"/>
      <c r="E27" s="25">
        <f>E29+E30+E34+E38+E47+E48</f>
        <v>54877660</v>
      </c>
      <c r="F27" s="25">
        <f aca="true" t="shared" si="0" ref="F27:M27">F29+F30+F34+F38+F47+F48</f>
        <v>44663240</v>
      </c>
      <c r="G27" s="25">
        <f t="shared" si="0"/>
        <v>7973920</v>
      </c>
      <c r="H27" s="25">
        <f t="shared" si="0"/>
        <v>2240500</v>
      </c>
      <c r="I27" s="25">
        <f t="shared" si="0"/>
        <v>0</v>
      </c>
      <c r="J27" s="25">
        <f t="shared" si="0"/>
        <v>56690543.00000001</v>
      </c>
      <c r="K27" s="25">
        <f t="shared" si="0"/>
        <v>46476123.00000001</v>
      </c>
      <c r="L27" s="25">
        <f t="shared" si="0"/>
        <v>7973920</v>
      </c>
      <c r="M27" s="25">
        <f t="shared" si="0"/>
        <v>2240500</v>
      </c>
      <c r="N27" s="32"/>
    </row>
    <row r="28" spans="1:14" ht="15">
      <c r="A28" s="43" t="s">
        <v>3</v>
      </c>
      <c r="B28" s="44"/>
      <c r="C28" s="45"/>
      <c r="D28" s="27"/>
      <c r="E28" s="24"/>
      <c r="F28" s="24"/>
      <c r="G28" s="24"/>
      <c r="H28" s="23"/>
      <c r="I28" s="23"/>
      <c r="J28" s="24"/>
      <c r="K28" s="24"/>
      <c r="L28" s="24"/>
      <c r="M28" s="23"/>
      <c r="N28" s="23"/>
    </row>
    <row r="29" spans="1:14" ht="15">
      <c r="A29" s="36" t="s">
        <v>71</v>
      </c>
      <c r="B29" s="37"/>
      <c r="C29" s="38"/>
      <c r="D29" s="28">
        <v>120</v>
      </c>
      <c r="E29" s="25">
        <f>H29+F29+G29</f>
        <v>190500</v>
      </c>
      <c r="F29" s="25">
        <v>0</v>
      </c>
      <c r="G29" s="25">
        <v>0</v>
      </c>
      <c r="H29" s="32">
        <v>190500</v>
      </c>
      <c r="I29" s="32">
        <v>0</v>
      </c>
      <c r="J29" s="25">
        <f>K29+L29+M29</f>
        <v>190500</v>
      </c>
      <c r="K29" s="25">
        <v>0</v>
      </c>
      <c r="L29" s="25">
        <v>0</v>
      </c>
      <c r="M29" s="32">
        <v>190500</v>
      </c>
      <c r="N29" s="32">
        <v>0</v>
      </c>
    </row>
    <row r="30" spans="1:14" ht="153" customHeight="1">
      <c r="A30" s="36" t="s">
        <v>45</v>
      </c>
      <c r="B30" s="37"/>
      <c r="C30" s="38"/>
      <c r="D30" s="28">
        <v>130</v>
      </c>
      <c r="E30" s="25">
        <f>H30+F30+G30</f>
        <v>1300000</v>
      </c>
      <c r="F30" s="25">
        <v>0</v>
      </c>
      <c r="G30" s="25">
        <v>0</v>
      </c>
      <c r="H30" s="32">
        <f>H32</f>
        <v>1300000</v>
      </c>
      <c r="I30" s="32"/>
      <c r="J30" s="25">
        <f>K30+L30+M30</f>
        <v>1300000</v>
      </c>
      <c r="K30" s="25">
        <v>0</v>
      </c>
      <c r="L30" s="25">
        <v>0</v>
      </c>
      <c r="M30" s="32">
        <f>M32</f>
        <v>1300000</v>
      </c>
      <c r="N30" s="32"/>
    </row>
    <row r="31" spans="1:14" ht="15">
      <c r="A31" s="43" t="s">
        <v>3</v>
      </c>
      <c r="B31" s="44"/>
      <c r="C31" s="45"/>
      <c r="D31" s="28"/>
      <c r="E31" s="24"/>
      <c r="F31" s="24"/>
      <c r="G31" s="24"/>
      <c r="H31" s="23"/>
      <c r="I31" s="23"/>
      <c r="J31" s="24"/>
      <c r="K31" s="24"/>
      <c r="L31" s="24"/>
      <c r="M31" s="23"/>
      <c r="N31" s="23"/>
    </row>
    <row r="32" spans="1:14" ht="15">
      <c r="A32" s="43" t="s">
        <v>16</v>
      </c>
      <c r="B32" s="44"/>
      <c r="C32" s="45"/>
      <c r="D32" s="28"/>
      <c r="E32" s="24">
        <f>H32+F32+G32</f>
        <v>1300000</v>
      </c>
      <c r="F32" s="24">
        <v>0</v>
      </c>
      <c r="G32" s="24">
        <v>0</v>
      </c>
      <c r="H32" s="23">
        <v>1300000</v>
      </c>
      <c r="I32" s="23"/>
      <c r="J32" s="24">
        <f>K32+L32+M32</f>
        <v>1300000</v>
      </c>
      <c r="K32" s="24">
        <v>0</v>
      </c>
      <c r="L32" s="24">
        <v>0</v>
      </c>
      <c r="M32" s="23">
        <v>1300000</v>
      </c>
      <c r="N32" s="23"/>
    </row>
    <row r="33" spans="1:14" ht="15">
      <c r="A33" s="43" t="s">
        <v>17</v>
      </c>
      <c r="B33" s="44"/>
      <c r="C33" s="45"/>
      <c r="D33" s="28"/>
      <c r="E33" s="24"/>
      <c r="F33" s="24"/>
      <c r="G33" s="24"/>
      <c r="H33" s="23"/>
      <c r="I33" s="23"/>
      <c r="J33" s="24"/>
      <c r="K33" s="24"/>
      <c r="L33" s="24"/>
      <c r="M33" s="23"/>
      <c r="N33" s="23"/>
    </row>
    <row r="34" spans="1:14" ht="50.25" customHeight="1">
      <c r="A34" s="43" t="s">
        <v>18</v>
      </c>
      <c r="B34" s="44"/>
      <c r="C34" s="45"/>
      <c r="D34" s="28"/>
      <c r="E34" s="25">
        <f>H34+F34+G34</f>
        <v>750000</v>
      </c>
      <c r="F34" s="25">
        <v>0</v>
      </c>
      <c r="G34" s="25">
        <v>0</v>
      </c>
      <c r="H34" s="32">
        <f>H36</f>
        <v>750000</v>
      </c>
      <c r="I34" s="32"/>
      <c r="J34" s="25">
        <f>K34+L34+M34</f>
        <v>750000</v>
      </c>
      <c r="K34" s="25">
        <v>0</v>
      </c>
      <c r="L34" s="25">
        <v>0</v>
      </c>
      <c r="M34" s="32">
        <f>M36</f>
        <v>750000</v>
      </c>
      <c r="N34" s="32"/>
    </row>
    <row r="35" spans="1:14" ht="15">
      <c r="A35" s="43" t="s">
        <v>3</v>
      </c>
      <c r="B35" s="44"/>
      <c r="C35" s="45"/>
      <c r="D35" s="28"/>
      <c r="E35" s="24"/>
      <c r="F35" s="24"/>
      <c r="G35" s="24"/>
      <c r="H35" s="23"/>
      <c r="I35" s="23"/>
      <c r="J35" s="24"/>
      <c r="K35" s="24"/>
      <c r="L35" s="24"/>
      <c r="M35" s="23"/>
      <c r="N35" s="23"/>
    </row>
    <row r="36" spans="1:14" ht="105.75" customHeight="1">
      <c r="A36" s="36" t="s">
        <v>100</v>
      </c>
      <c r="B36" s="37"/>
      <c r="C36" s="38"/>
      <c r="D36" s="28"/>
      <c r="E36" s="24">
        <f>H36+F36+G36</f>
        <v>750000</v>
      </c>
      <c r="F36" s="24">
        <v>0</v>
      </c>
      <c r="G36" s="24">
        <v>0</v>
      </c>
      <c r="H36" s="23">
        <v>750000</v>
      </c>
      <c r="I36" s="23"/>
      <c r="J36" s="24">
        <f>K36+L36+M36</f>
        <v>750000</v>
      </c>
      <c r="K36" s="24">
        <v>0</v>
      </c>
      <c r="L36" s="24">
        <v>0</v>
      </c>
      <c r="M36" s="23">
        <v>750000</v>
      </c>
      <c r="N36" s="23"/>
    </row>
    <row r="37" spans="1:14" ht="15">
      <c r="A37" s="54"/>
      <c r="B37" s="55"/>
      <c r="C37" s="56"/>
      <c r="D37" s="28"/>
      <c r="E37" s="24"/>
      <c r="F37" s="24"/>
      <c r="G37" s="24"/>
      <c r="H37" s="23"/>
      <c r="I37" s="23"/>
      <c r="J37" s="24"/>
      <c r="K37" s="24"/>
      <c r="L37" s="24"/>
      <c r="M37" s="23"/>
      <c r="N37" s="23"/>
    </row>
    <row r="38" spans="1:14" ht="47.25" customHeight="1">
      <c r="A38" s="36" t="s">
        <v>25</v>
      </c>
      <c r="B38" s="37"/>
      <c r="C38" s="38"/>
      <c r="D38" s="28">
        <v>180</v>
      </c>
      <c r="E38" s="25">
        <f>H38+F38+G38</f>
        <v>42275470</v>
      </c>
      <c r="F38" s="25">
        <f>F40+F41+F42+F43+F44+F45</f>
        <v>42275470</v>
      </c>
      <c r="G38" s="25">
        <v>0</v>
      </c>
      <c r="H38" s="25">
        <v>0</v>
      </c>
      <c r="I38" s="32"/>
      <c r="J38" s="25">
        <f>K38+L38+M38</f>
        <v>43837637.00000001</v>
      </c>
      <c r="K38" s="25">
        <f>K40+K41+K42+K43+K44+K45</f>
        <v>43837637.00000001</v>
      </c>
      <c r="L38" s="25">
        <v>0</v>
      </c>
      <c r="M38" s="25">
        <v>0</v>
      </c>
      <c r="N38" s="32"/>
    </row>
    <row r="39" spans="1:14" ht="15">
      <c r="A39" s="43" t="s">
        <v>3</v>
      </c>
      <c r="B39" s="44"/>
      <c r="C39" s="45"/>
      <c r="D39" s="27"/>
      <c r="E39" s="24"/>
      <c r="F39" s="24"/>
      <c r="G39" s="24"/>
      <c r="H39" s="23"/>
      <c r="I39" s="23"/>
      <c r="J39" s="24"/>
      <c r="K39" s="24"/>
      <c r="L39" s="24"/>
      <c r="M39" s="23"/>
      <c r="N39" s="23"/>
    </row>
    <row r="40" spans="1:14" ht="60.75" customHeight="1">
      <c r="A40" s="43" t="s">
        <v>101</v>
      </c>
      <c r="B40" s="44"/>
      <c r="C40" s="45"/>
      <c r="D40" s="27"/>
      <c r="E40" s="24">
        <f>H40+F40+G40</f>
        <v>13007836.92</v>
      </c>
      <c r="F40" s="24">
        <v>13007836.92</v>
      </c>
      <c r="G40" s="24">
        <v>0</v>
      </c>
      <c r="H40" s="24">
        <v>0</v>
      </c>
      <c r="I40" s="23"/>
      <c r="J40" s="24">
        <f aca="true" t="shared" si="1" ref="J40:J45">K40+L40+M40</f>
        <v>13488503.69</v>
      </c>
      <c r="K40" s="24">
        <v>13488503.69</v>
      </c>
      <c r="L40" s="24">
        <v>0</v>
      </c>
      <c r="M40" s="24">
        <v>0</v>
      </c>
      <c r="N40" s="23"/>
    </row>
    <row r="41" spans="1:14" ht="60.75" customHeight="1">
      <c r="A41" s="43" t="s">
        <v>102</v>
      </c>
      <c r="B41" s="44"/>
      <c r="C41" s="45"/>
      <c r="D41" s="27"/>
      <c r="E41" s="24">
        <f aca="true" t="shared" si="2" ref="E41:E48">H41+F41+G41</f>
        <v>8129898.08</v>
      </c>
      <c r="F41" s="24">
        <v>8129898.08</v>
      </c>
      <c r="G41" s="24">
        <v>0</v>
      </c>
      <c r="H41" s="24">
        <v>0</v>
      </c>
      <c r="I41" s="23"/>
      <c r="J41" s="24">
        <f t="shared" si="1"/>
        <v>8430314.81</v>
      </c>
      <c r="K41" s="24">
        <v>8430314.81</v>
      </c>
      <c r="L41" s="24">
        <v>0</v>
      </c>
      <c r="M41" s="24">
        <v>0</v>
      </c>
      <c r="N41" s="23"/>
    </row>
    <row r="42" spans="1:14" ht="60.75" customHeight="1">
      <c r="A42" s="43" t="s">
        <v>103</v>
      </c>
      <c r="B42" s="44"/>
      <c r="C42" s="45"/>
      <c r="D42" s="27"/>
      <c r="E42" s="24">
        <f t="shared" si="2"/>
        <v>3251959.23</v>
      </c>
      <c r="F42" s="24">
        <v>3251959.23</v>
      </c>
      <c r="G42" s="24">
        <v>0</v>
      </c>
      <c r="H42" s="24">
        <v>0</v>
      </c>
      <c r="I42" s="23"/>
      <c r="J42" s="24">
        <f t="shared" si="1"/>
        <v>3372125.92</v>
      </c>
      <c r="K42" s="24">
        <v>3372125.92</v>
      </c>
      <c r="L42" s="24">
        <v>0</v>
      </c>
      <c r="M42" s="24">
        <v>0</v>
      </c>
      <c r="N42" s="23"/>
    </row>
    <row r="43" spans="1:14" ht="30.75" customHeight="1">
      <c r="A43" s="43" t="s">
        <v>104</v>
      </c>
      <c r="B43" s="44"/>
      <c r="C43" s="45"/>
      <c r="D43" s="27"/>
      <c r="E43" s="24">
        <f t="shared" si="2"/>
        <v>12194847.12</v>
      </c>
      <c r="F43" s="24">
        <v>12194847.12</v>
      </c>
      <c r="G43" s="24">
        <v>0</v>
      </c>
      <c r="H43" s="24">
        <v>0</v>
      </c>
      <c r="I43" s="23"/>
      <c r="J43" s="24">
        <f t="shared" si="1"/>
        <v>12645472.21</v>
      </c>
      <c r="K43" s="24">
        <v>12645472.21</v>
      </c>
      <c r="L43" s="24">
        <v>0</v>
      </c>
      <c r="M43" s="24">
        <v>0</v>
      </c>
      <c r="N43" s="23"/>
    </row>
    <row r="44" spans="1:14" ht="33" customHeight="1">
      <c r="A44" s="43" t="s">
        <v>105</v>
      </c>
      <c r="B44" s="44"/>
      <c r="C44" s="45"/>
      <c r="D44" s="27"/>
      <c r="E44" s="24">
        <f t="shared" si="2"/>
        <v>3251959.23</v>
      </c>
      <c r="F44" s="24">
        <v>3251959.23</v>
      </c>
      <c r="G44" s="24">
        <v>0</v>
      </c>
      <c r="H44" s="24">
        <v>0</v>
      </c>
      <c r="I44" s="23"/>
      <c r="J44" s="24">
        <f t="shared" si="1"/>
        <v>3372125.92</v>
      </c>
      <c r="K44" s="24">
        <v>3372125.92</v>
      </c>
      <c r="L44" s="24">
        <v>0</v>
      </c>
      <c r="M44" s="24">
        <v>0</v>
      </c>
      <c r="N44" s="23"/>
    </row>
    <row r="45" spans="1:14" ht="32.25" customHeight="1">
      <c r="A45" s="43" t="s">
        <v>106</v>
      </c>
      <c r="B45" s="44"/>
      <c r="C45" s="45"/>
      <c r="D45" s="27"/>
      <c r="E45" s="24">
        <f t="shared" si="2"/>
        <v>2438969.42</v>
      </c>
      <c r="F45" s="24">
        <v>2438969.42</v>
      </c>
      <c r="G45" s="24">
        <v>0</v>
      </c>
      <c r="H45" s="24">
        <v>0</v>
      </c>
      <c r="I45" s="23"/>
      <c r="J45" s="24">
        <f t="shared" si="1"/>
        <v>2529094.45</v>
      </c>
      <c r="K45" s="24">
        <v>2529094.45</v>
      </c>
      <c r="L45" s="24">
        <v>0</v>
      </c>
      <c r="M45" s="24">
        <v>0</v>
      </c>
      <c r="N45" s="23"/>
    </row>
    <row r="46" spans="1:14" ht="15" hidden="1">
      <c r="A46" s="43" t="s">
        <v>17</v>
      </c>
      <c r="B46" s="44"/>
      <c r="C46" s="45"/>
      <c r="D46" s="27"/>
      <c r="E46" s="24">
        <f t="shared" si="2"/>
        <v>0</v>
      </c>
      <c r="F46" s="24"/>
      <c r="G46" s="24">
        <v>0</v>
      </c>
      <c r="H46" s="24">
        <v>0</v>
      </c>
      <c r="I46" s="23"/>
      <c r="J46" s="24"/>
      <c r="K46" s="24"/>
      <c r="L46" s="24">
        <v>0</v>
      </c>
      <c r="M46" s="24">
        <v>0</v>
      </c>
      <c r="N46" s="23"/>
    </row>
    <row r="47" spans="1:14" ht="33.75" customHeight="1">
      <c r="A47" s="36" t="s">
        <v>26</v>
      </c>
      <c r="B47" s="37"/>
      <c r="C47" s="38"/>
      <c r="D47" s="28">
        <v>180</v>
      </c>
      <c r="E47" s="25">
        <f t="shared" si="2"/>
        <v>2387770</v>
      </c>
      <c r="F47" s="25">
        <v>2387770</v>
      </c>
      <c r="G47" s="25">
        <v>0</v>
      </c>
      <c r="H47" s="25">
        <v>0</v>
      </c>
      <c r="I47" s="32"/>
      <c r="J47" s="25">
        <f>K47+L47+M47</f>
        <v>2638486</v>
      </c>
      <c r="K47" s="25">
        <v>2638486</v>
      </c>
      <c r="L47" s="25">
        <v>0</v>
      </c>
      <c r="M47" s="25">
        <v>0</v>
      </c>
      <c r="N47" s="32"/>
    </row>
    <row r="48" spans="1:14" ht="15">
      <c r="A48" s="36" t="s">
        <v>73</v>
      </c>
      <c r="B48" s="37"/>
      <c r="C48" s="38"/>
      <c r="D48" s="28">
        <v>180</v>
      </c>
      <c r="E48" s="25">
        <f t="shared" si="2"/>
        <v>7973920</v>
      </c>
      <c r="F48" s="25">
        <v>0</v>
      </c>
      <c r="G48" s="25">
        <v>7973920</v>
      </c>
      <c r="H48" s="25">
        <v>0</v>
      </c>
      <c r="I48" s="32"/>
      <c r="J48" s="25">
        <f>K48+L48+M48</f>
        <v>7973920</v>
      </c>
      <c r="K48" s="25">
        <v>0</v>
      </c>
      <c r="L48" s="25">
        <v>7973920</v>
      </c>
      <c r="M48" s="25">
        <v>0</v>
      </c>
      <c r="N48" s="32"/>
    </row>
    <row r="49" spans="1:14" ht="15" hidden="1">
      <c r="A49" s="36" t="s">
        <v>44</v>
      </c>
      <c r="B49" s="37"/>
      <c r="C49" s="38"/>
      <c r="D49" s="28">
        <v>180</v>
      </c>
      <c r="E49" s="25"/>
      <c r="F49" s="25"/>
      <c r="G49" s="25"/>
      <c r="H49" s="32"/>
      <c r="I49" s="32"/>
      <c r="J49" s="25"/>
      <c r="K49" s="25"/>
      <c r="L49" s="25"/>
      <c r="M49" s="32"/>
      <c r="N49" s="32"/>
    </row>
    <row r="50" spans="1:14" ht="32.25" customHeight="1" hidden="1">
      <c r="A50" s="43" t="s">
        <v>46</v>
      </c>
      <c r="B50" s="44"/>
      <c r="C50" s="45"/>
      <c r="D50" s="28">
        <v>400</v>
      </c>
      <c r="E50" s="25"/>
      <c r="F50" s="25"/>
      <c r="G50" s="25"/>
      <c r="H50" s="32"/>
      <c r="I50" s="32"/>
      <c r="J50" s="25"/>
      <c r="K50" s="25"/>
      <c r="L50" s="25"/>
      <c r="M50" s="32"/>
      <c r="N50" s="32"/>
    </row>
    <row r="51" spans="1:14" ht="15.75" customHeight="1" hidden="1">
      <c r="A51" s="43" t="s">
        <v>3</v>
      </c>
      <c r="B51" s="44"/>
      <c r="C51" s="45"/>
      <c r="D51" s="28"/>
      <c r="E51" s="24"/>
      <c r="F51" s="24"/>
      <c r="G51" s="24"/>
      <c r="H51" s="23"/>
      <c r="I51" s="23"/>
      <c r="J51" s="24"/>
      <c r="K51" s="24"/>
      <c r="L51" s="24"/>
      <c r="M51" s="23"/>
      <c r="N51" s="23"/>
    </row>
    <row r="52" spans="1:14" ht="15.75" customHeight="1" hidden="1">
      <c r="A52" s="43" t="s">
        <v>16</v>
      </c>
      <c r="B52" s="44"/>
      <c r="C52" s="45"/>
      <c r="D52" s="28"/>
      <c r="E52" s="24"/>
      <c r="F52" s="24"/>
      <c r="G52" s="24"/>
      <c r="H52" s="23"/>
      <c r="I52" s="23"/>
      <c r="J52" s="24"/>
      <c r="K52" s="24"/>
      <c r="L52" s="24"/>
      <c r="M52" s="23"/>
      <c r="N52" s="23"/>
    </row>
    <row r="53" spans="1:14" ht="15.75" customHeight="1" hidden="1">
      <c r="A53" s="43" t="s">
        <v>17</v>
      </c>
      <c r="B53" s="44"/>
      <c r="C53" s="45"/>
      <c r="D53" s="28"/>
      <c r="E53" s="24"/>
      <c r="F53" s="24"/>
      <c r="G53" s="24"/>
      <c r="H53" s="23"/>
      <c r="I53" s="23"/>
      <c r="J53" s="24"/>
      <c r="K53" s="24"/>
      <c r="L53" s="24"/>
      <c r="M53" s="23"/>
      <c r="N53" s="23"/>
    </row>
    <row r="54" spans="1:14" ht="14.25">
      <c r="A54" s="46" t="s">
        <v>83</v>
      </c>
      <c r="B54" s="47"/>
      <c r="C54" s="48"/>
      <c r="D54" s="28">
        <v>900</v>
      </c>
      <c r="E54" s="25">
        <f>E56+E60+E73+E77+E80+E89+E93+E96+E116+E138+E142+E159+E181</f>
        <v>54877660</v>
      </c>
      <c r="F54" s="25">
        <f aca="true" t="shared" si="3" ref="F54:M54">F56+F60+F73+F77+F80+F89+F93+F96+F116+F138+F142+F159+F181</f>
        <v>44663240</v>
      </c>
      <c r="G54" s="25">
        <f t="shared" si="3"/>
        <v>7973920</v>
      </c>
      <c r="H54" s="25">
        <f t="shared" si="3"/>
        <v>2240500</v>
      </c>
      <c r="I54" s="25">
        <f t="shared" si="3"/>
        <v>0</v>
      </c>
      <c r="J54" s="25">
        <f t="shared" si="3"/>
        <v>56690543.002000004</v>
      </c>
      <c r="K54" s="25">
        <f t="shared" si="3"/>
        <v>46476123.002000004</v>
      </c>
      <c r="L54" s="25">
        <f t="shared" si="3"/>
        <v>7973920</v>
      </c>
      <c r="M54" s="25">
        <f t="shared" si="3"/>
        <v>2240500</v>
      </c>
      <c r="N54" s="23"/>
    </row>
    <row r="55" spans="1:14" ht="15">
      <c r="A55" s="43" t="s">
        <v>3</v>
      </c>
      <c r="B55" s="44"/>
      <c r="C55" s="45"/>
      <c r="D55" s="27"/>
      <c r="E55" s="24"/>
      <c r="F55" s="24"/>
      <c r="G55" s="24"/>
      <c r="H55" s="23"/>
      <c r="I55" s="23"/>
      <c r="J55" s="24"/>
      <c r="K55" s="24"/>
      <c r="L55" s="24"/>
      <c r="M55" s="23"/>
      <c r="N55" s="23"/>
    </row>
    <row r="56" spans="1:14" ht="14.25">
      <c r="A56" s="40" t="s">
        <v>78</v>
      </c>
      <c r="B56" s="41"/>
      <c r="C56" s="42"/>
      <c r="D56" s="28">
        <v>211</v>
      </c>
      <c r="E56" s="25">
        <f>H56+F56+G56</f>
        <v>25579155</v>
      </c>
      <c r="F56" s="25">
        <f>F58+F59</f>
        <v>24909155</v>
      </c>
      <c r="G56" s="25">
        <f>G58+G59</f>
        <v>0</v>
      </c>
      <c r="H56" s="25">
        <f>H58+H59</f>
        <v>670000</v>
      </c>
      <c r="I56" s="32"/>
      <c r="J56" s="25">
        <f>K56+L56+M56</f>
        <v>26575521</v>
      </c>
      <c r="K56" s="25">
        <f>K58+K59</f>
        <v>25905521</v>
      </c>
      <c r="L56" s="25">
        <f>L58+L59</f>
        <v>0</v>
      </c>
      <c r="M56" s="25">
        <f>M58+M59</f>
        <v>670000</v>
      </c>
      <c r="N56" s="32"/>
    </row>
    <row r="57" spans="1:14" ht="15">
      <c r="A57" s="36" t="s">
        <v>79</v>
      </c>
      <c r="B57" s="37"/>
      <c r="C57" s="38"/>
      <c r="D57" s="28"/>
      <c r="E57" s="24"/>
      <c r="F57" s="24"/>
      <c r="G57" s="24"/>
      <c r="H57" s="23"/>
      <c r="I57" s="23"/>
      <c r="J57" s="24"/>
      <c r="K57" s="24"/>
      <c r="L57" s="24"/>
      <c r="M57" s="23"/>
      <c r="N57" s="23"/>
    </row>
    <row r="58" spans="1:14" ht="15">
      <c r="A58" s="36" t="s">
        <v>107</v>
      </c>
      <c r="B58" s="37"/>
      <c r="C58" s="38"/>
      <c r="D58" s="27">
        <v>21101</v>
      </c>
      <c r="E58" s="24">
        <f>H58+F58+G58</f>
        <v>24909155</v>
      </c>
      <c r="F58" s="24">
        <v>24909155</v>
      </c>
      <c r="G58" s="24">
        <v>0</v>
      </c>
      <c r="H58" s="24">
        <v>0</v>
      </c>
      <c r="I58" s="23"/>
      <c r="J58" s="24">
        <f>K58+L58+M58</f>
        <v>25905521</v>
      </c>
      <c r="K58" s="24">
        <v>25905521</v>
      </c>
      <c r="L58" s="24">
        <v>0</v>
      </c>
      <c r="M58" s="24">
        <v>0</v>
      </c>
      <c r="N58" s="23"/>
    </row>
    <row r="59" spans="1:14" ht="15">
      <c r="A59" s="36" t="s">
        <v>80</v>
      </c>
      <c r="B59" s="37"/>
      <c r="C59" s="38"/>
      <c r="D59" s="27">
        <v>21101</v>
      </c>
      <c r="E59" s="24">
        <f>H59+F59+G59</f>
        <v>670000</v>
      </c>
      <c r="F59" s="24">
        <v>0</v>
      </c>
      <c r="G59" s="24">
        <v>0</v>
      </c>
      <c r="H59" s="23">
        <v>670000</v>
      </c>
      <c r="I59" s="23"/>
      <c r="J59" s="24">
        <f>K59+L59+M59</f>
        <v>670000</v>
      </c>
      <c r="K59" s="24">
        <v>0</v>
      </c>
      <c r="L59" s="24">
        <v>0</v>
      </c>
      <c r="M59" s="23">
        <v>670000</v>
      </c>
      <c r="N59" s="23"/>
    </row>
    <row r="60" spans="1:14" ht="14.25">
      <c r="A60" s="40" t="s">
        <v>47</v>
      </c>
      <c r="B60" s="41"/>
      <c r="C60" s="42"/>
      <c r="D60" s="28">
        <v>212</v>
      </c>
      <c r="E60" s="25">
        <f>H60+F60+G60</f>
        <v>4033400</v>
      </c>
      <c r="F60" s="25">
        <f>F62+F66+F70</f>
        <v>581400</v>
      </c>
      <c r="G60" s="25">
        <f>G62+G66+G70</f>
        <v>3422000</v>
      </c>
      <c r="H60" s="25">
        <f>H62+H66+H70</f>
        <v>30000</v>
      </c>
      <c r="I60" s="32"/>
      <c r="J60" s="25">
        <f>K60+L60+M60</f>
        <v>4033400</v>
      </c>
      <c r="K60" s="25">
        <f>K62+K66+K70</f>
        <v>581400</v>
      </c>
      <c r="L60" s="25">
        <f>L62+L66+L70</f>
        <v>3422000</v>
      </c>
      <c r="M60" s="25">
        <f>M62+M66+M70</f>
        <v>30000</v>
      </c>
      <c r="N60" s="32"/>
    </row>
    <row r="61" spans="1:14" ht="15">
      <c r="A61" s="36" t="s">
        <v>0</v>
      </c>
      <c r="B61" s="37"/>
      <c r="C61" s="38"/>
      <c r="D61" s="29"/>
      <c r="E61" s="24"/>
      <c r="F61" s="24"/>
      <c r="G61" s="24"/>
      <c r="H61" s="23"/>
      <c r="I61" s="23"/>
      <c r="J61" s="24"/>
      <c r="K61" s="24"/>
      <c r="L61" s="24"/>
      <c r="M61" s="23"/>
      <c r="N61" s="23"/>
    </row>
    <row r="62" spans="1:14" ht="15">
      <c r="A62" s="49" t="s">
        <v>27</v>
      </c>
      <c r="B62" s="50"/>
      <c r="C62" s="51"/>
      <c r="D62" s="7">
        <v>21201</v>
      </c>
      <c r="E62" s="24">
        <f>H62+F62+G62</f>
        <v>75000</v>
      </c>
      <c r="F62" s="24">
        <f>F64+F65</f>
        <v>45000</v>
      </c>
      <c r="G62" s="24">
        <f>G64+G65</f>
        <v>0</v>
      </c>
      <c r="H62" s="24">
        <f>H64+H65</f>
        <v>30000</v>
      </c>
      <c r="I62" s="23"/>
      <c r="J62" s="24">
        <f>K62+L62+M62</f>
        <v>75000</v>
      </c>
      <c r="K62" s="24">
        <f>K64+K65</f>
        <v>45000</v>
      </c>
      <c r="L62" s="24">
        <f>L64+L65</f>
        <v>0</v>
      </c>
      <c r="M62" s="24">
        <f>M64+M65</f>
        <v>30000</v>
      </c>
      <c r="N62" s="23"/>
    </row>
    <row r="63" spans="1:14" ht="15" customHeight="1">
      <c r="A63" s="36" t="s">
        <v>79</v>
      </c>
      <c r="B63" s="37"/>
      <c r="C63" s="38"/>
      <c r="D63" s="7"/>
      <c r="E63" s="24"/>
      <c r="F63" s="24"/>
      <c r="G63" s="24"/>
      <c r="H63" s="23"/>
      <c r="I63" s="23"/>
      <c r="J63" s="24"/>
      <c r="K63" s="24"/>
      <c r="L63" s="24"/>
      <c r="M63" s="23"/>
      <c r="N63" s="23"/>
    </row>
    <row r="64" spans="1:14" ht="15">
      <c r="A64" s="36" t="s">
        <v>107</v>
      </c>
      <c r="B64" s="37"/>
      <c r="C64" s="38"/>
      <c r="D64" s="27">
        <v>21201</v>
      </c>
      <c r="E64" s="24">
        <f>H64+F64+G64</f>
        <v>45000</v>
      </c>
      <c r="F64" s="24">
        <v>45000</v>
      </c>
      <c r="G64" s="24">
        <v>0</v>
      </c>
      <c r="H64" s="24">
        <v>0</v>
      </c>
      <c r="I64" s="23"/>
      <c r="J64" s="24">
        <f>K64+L64+M64</f>
        <v>45000</v>
      </c>
      <c r="K64" s="24">
        <v>45000</v>
      </c>
      <c r="L64" s="24">
        <v>0</v>
      </c>
      <c r="M64" s="24">
        <v>0</v>
      </c>
      <c r="N64" s="23"/>
    </row>
    <row r="65" spans="1:14" ht="15">
      <c r="A65" s="36" t="s">
        <v>80</v>
      </c>
      <c r="B65" s="37"/>
      <c r="C65" s="38"/>
      <c r="D65" s="27">
        <v>21201</v>
      </c>
      <c r="E65" s="24">
        <f>H65+F65+G65</f>
        <v>30000</v>
      </c>
      <c r="F65" s="24">
        <v>0</v>
      </c>
      <c r="G65" s="24">
        <v>0</v>
      </c>
      <c r="H65" s="23">
        <v>30000</v>
      </c>
      <c r="I65" s="23"/>
      <c r="J65" s="24">
        <f>K65+L65+M65</f>
        <v>30000</v>
      </c>
      <c r="K65" s="24">
        <v>0</v>
      </c>
      <c r="L65" s="24">
        <v>0</v>
      </c>
      <c r="M65" s="23">
        <v>30000</v>
      </c>
      <c r="N65" s="23"/>
    </row>
    <row r="66" spans="1:14" ht="63" customHeight="1">
      <c r="A66" s="43" t="s">
        <v>28</v>
      </c>
      <c r="B66" s="44"/>
      <c r="C66" s="45"/>
      <c r="D66" s="7">
        <v>21202</v>
      </c>
      <c r="E66" s="24">
        <f>H66+F66+G66</f>
        <v>3487600</v>
      </c>
      <c r="F66" s="24">
        <f>F68+F69</f>
        <v>65600</v>
      </c>
      <c r="G66" s="24">
        <f>G68+G69</f>
        <v>3422000</v>
      </c>
      <c r="H66" s="24">
        <f>H68+H69</f>
        <v>0</v>
      </c>
      <c r="I66" s="23"/>
      <c r="J66" s="24">
        <f>K66+L66+M66</f>
        <v>3487600</v>
      </c>
      <c r="K66" s="24">
        <f>K68+K69</f>
        <v>65600</v>
      </c>
      <c r="L66" s="24">
        <f>L68+L69</f>
        <v>3422000</v>
      </c>
      <c r="M66" s="24">
        <f>M68+M69</f>
        <v>0</v>
      </c>
      <c r="N66" s="23"/>
    </row>
    <row r="67" spans="1:14" ht="18" customHeight="1">
      <c r="A67" s="36" t="s">
        <v>79</v>
      </c>
      <c r="B67" s="37"/>
      <c r="C67" s="38"/>
      <c r="D67" s="7"/>
      <c r="E67" s="24"/>
      <c r="F67" s="24"/>
      <c r="G67" s="24"/>
      <c r="H67" s="23"/>
      <c r="I67" s="23"/>
      <c r="J67" s="24"/>
      <c r="K67" s="24"/>
      <c r="L67" s="24"/>
      <c r="M67" s="23"/>
      <c r="N67" s="23"/>
    </row>
    <row r="68" spans="1:14" ht="15">
      <c r="A68" s="36" t="s">
        <v>107</v>
      </c>
      <c r="B68" s="37"/>
      <c r="C68" s="38"/>
      <c r="D68" s="27">
        <v>21202</v>
      </c>
      <c r="E68" s="24">
        <f>H68+F68+G68</f>
        <v>65600</v>
      </c>
      <c r="F68" s="24">
        <v>65600</v>
      </c>
      <c r="G68" s="24">
        <v>0</v>
      </c>
      <c r="H68" s="24">
        <v>0</v>
      </c>
      <c r="I68" s="23"/>
      <c r="J68" s="24">
        <f>K68+L68+M68</f>
        <v>65600</v>
      </c>
      <c r="K68" s="24">
        <v>65600</v>
      </c>
      <c r="L68" s="24">
        <v>0</v>
      </c>
      <c r="M68" s="24">
        <v>0</v>
      </c>
      <c r="N68" s="23"/>
    </row>
    <row r="69" spans="1:14" ht="15">
      <c r="A69" s="36" t="s">
        <v>108</v>
      </c>
      <c r="B69" s="37"/>
      <c r="C69" s="38"/>
      <c r="D69" s="27">
        <v>21202</v>
      </c>
      <c r="E69" s="24">
        <f>H69+F69+G69</f>
        <v>3422000</v>
      </c>
      <c r="F69" s="24"/>
      <c r="G69" s="24">
        <v>3422000</v>
      </c>
      <c r="H69" s="23"/>
      <c r="I69" s="23"/>
      <c r="J69" s="24">
        <f>K69+L69+M69</f>
        <v>3422000</v>
      </c>
      <c r="K69" s="24"/>
      <c r="L69" s="24">
        <v>3422000</v>
      </c>
      <c r="M69" s="23">
        <v>0</v>
      </c>
      <c r="N69" s="23"/>
    </row>
    <row r="70" spans="1:14" ht="31.5" customHeight="1">
      <c r="A70" s="36" t="s">
        <v>29</v>
      </c>
      <c r="B70" s="37"/>
      <c r="C70" s="38"/>
      <c r="D70" s="7">
        <v>21299</v>
      </c>
      <c r="E70" s="24">
        <f>H70+F70+G70</f>
        <v>470800</v>
      </c>
      <c r="F70" s="24">
        <f>F72</f>
        <v>470800</v>
      </c>
      <c r="G70" s="24">
        <f>G72</f>
        <v>0</v>
      </c>
      <c r="H70" s="24">
        <f>H72</f>
        <v>0</v>
      </c>
      <c r="I70" s="23"/>
      <c r="J70" s="24">
        <f>K70+L70+M70</f>
        <v>470800</v>
      </c>
      <c r="K70" s="24">
        <f>K72</f>
        <v>470800</v>
      </c>
      <c r="L70" s="24">
        <f>L72</f>
        <v>0</v>
      </c>
      <c r="M70" s="24">
        <f>M72</f>
        <v>0</v>
      </c>
      <c r="N70" s="23"/>
    </row>
    <row r="71" spans="1:14" ht="20.25" customHeight="1">
      <c r="A71" s="36" t="s">
        <v>79</v>
      </c>
      <c r="B71" s="37"/>
      <c r="C71" s="38"/>
      <c r="D71" s="7"/>
      <c r="E71" s="24"/>
      <c r="F71" s="24"/>
      <c r="G71" s="24"/>
      <c r="H71" s="23"/>
      <c r="I71" s="23"/>
      <c r="J71" s="24"/>
      <c r="K71" s="24"/>
      <c r="L71" s="24"/>
      <c r="M71" s="23"/>
      <c r="N71" s="23"/>
    </row>
    <row r="72" spans="1:14" ht="15">
      <c r="A72" s="36" t="s">
        <v>107</v>
      </c>
      <c r="B72" s="37"/>
      <c r="C72" s="38"/>
      <c r="D72" s="27">
        <v>21299</v>
      </c>
      <c r="E72" s="24">
        <f>H72+F72+G72</f>
        <v>470800</v>
      </c>
      <c r="F72" s="24">
        <v>470800</v>
      </c>
      <c r="G72" s="24">
        <v>0</v>
      </c>
      <c r="H72" s="24">
        <v>0</v>
      </c>
      <c r="I72" s="23"/>
      <c r="J72" s="24">
        <f>K72+L72+M72</f>
        <v>470800</v>
      </c>
      <c r="K72" s="24">
        <v>470800</v>
      </c>
      <c r="L72" s="24">
        <v>0</v>
      </c>
      <c r="M72" s="24">
        <v>0</v>
      </c>
      <c r="N72" s="23"/>
    </row>
    <row r="73" spans="1:14" ht="33" customHeight="1">
      <c r="A73" s="40" t="s">
        <v>10</v>
      </c>
      <c r="B73" s="41"/>
      <c r="C73" s="42"/>
      <c r="D73" s="28">
        <v>213</v>
      </c>
      <c r="E73" s="25">
        <f>H73+F73+G73</f>
        <v>7722565</v>
      </c>
      <c r="F73" s="25">
        <f>F75+F76</f>
        <v>7522565</v>
      </c>
      <c r="G73" s="25">
        <f>G75+G76</f>
        <v>0</v>
      </c>
      <c r="H73" s="25">
        <f>H75+H76</f>
        <v>200000</v>
      </c>
      <c r="I73" s="32"/>
      <c r="J73" s="25">
        <f>K73+L73+M73</f>
        <v>8023467.002</v>
      </c>
      <c r="K73" s="25">
        <f>K75+K76</f>
        <v>7823467.002</v>
      </c>
      <c r="L73" s="25">
        <f>L75+L76</f>
        <v>0</v>
      </c>
      <c r="M73" s="25">
        <f>M75+M76</f>
        <v>200000</v>
      </c>
      <c r="N73" s="32"/>
    </row>
    <row r="74" spans="1:14" ht="17.25" customHeight="1">
      <c r="A74" s="36" t="s">
        <v>79</v>
      </c>
      <c r="B74" s="37"/>
      <c r="C74" s="38"/>
      <c r="D74" s="29"/>
      <c r="E74" s="24"/>
      <c r="F74" s="24"/>
      <c r="G74" s="24"/>
      <c r="H74" s="23"/>
      <c r="I74" s="23"/>
      <c r="J74" s="24"/>
      <c r="K74" s="24"/>
      <c r="L74" s="24"/>
      <c r="M74" s="23"/>
      <c r="N74" s="23"/>
    </row>
    <row r="75" spans="1:14" ht="15">
      <c r="A75" s="36" t="s">
        <v>107</v>
      </c>
      <c r="B75" s="37"/>
      <c r="C75" s="38"/>
      <c r="D75" s="27">
        <v>21300</v>
      </c>
      <c r="E75" s="24">
        <f>H75+F75+G75</f>
        <v>7522565</v>
      </c>
      <c r="F75" s="24">
        <f>F58*30.2%+0.19</f>
        <v>7522565</v>
      </c>
      <c r="G75" s="24">
        <v>0</v>
      </c>
      <c r="H75" s="24">
        <v>0</v>
      </c>
      <c r="I75" s="23"/>
      <c r="J75" s="24">
        <f>K75+L75+M75</f>
        <v>7823467.002</v>
      </c>
      <c r="K75" s="24">
        <f>K58*30.2%-0.34</f>
        <v>7823467.002</v>
      </c>
      <c r="L75" s="24">
        <v>0</v>
      </c>
      <c r="M75" s="24">
        <v>0</v>
      </c>
      <c r="N75" s="23"/>
    </row>
    <row r="76" spans="1:14" ht="17.25" customHeight="1">
      <c r="A76" s="36" t="s">
        <v>80</v>
      </c>
      <c r="B76" s="37"/>
      <c r="C76" s="38"/>
      <c r="D76" s="27">
        <v>21300</v>
      </c>
      <c r="E76" s="24">
        <f>H76+F76+G76</f>
        <v>200000</v>
      </c>
      <c r="F76" s="24">
        <v>0</v>
      </c>
      <c r="G76" s="24">
        <v>0</v>
      </c>
      <c r="H76" s="23">
        <v>200000</v>
      </c>
      <c r="I76" s="23"/>
      <c r="J76" s="24">
        <f>K76+L76+M76</f>
        <v>200000</v>
      </c>
      <c r="K76" s="24">
        <v>0</v>
      </c>
      <c r="L76" s="24">
        <v>0</v>
      </c>
      <c r="M76" s="23">
        <v>200000</v>
      </c>
      <c r="N76" s="23"/>
    </row>
    <row r="77" spans="1:14" ht="14.25">
      <c r="A77" s="46" t="s">
        <v>11</v>
      </c>
      <c r="B77" s="47"/>
      <c r="C77" s="48"/>
      <c r="D77" s="13">
        <v>221</v>
      </c>
      <c r="E77" s="25">
        <f>H77+F77+G77</f>
        <v>238300</v>
      </c>
      <c r="F77" s="25">
        <f>F79</f>
        <v>238300</v>
      </c>
      <c r="G77" s="25">
        <f>G79</f>
        <v>0</v>
      </c>
      <c r="H77" s="25">
        <f>H79</f>
        <v>0</v>
      </c>
      <c r="I77" s="32"/>
      <c r="J77" s="25">
        <f>K77+L77+M77</f>
        <v>238300</v>
      </c>
      <c r="K77" s="25">
        <f>K79</f>
        <v>238300</v>
      </c>
      <c r="L77" s="25">
        <f>L79</f>
        <v>0</v>
      </c>
      <c r="M77" s="25">
        <f>M79</f>
        <v>0</v>
      </c>
      <c r="N77" s="32"/>
    </row>
    <row r="78" spans="1:14" ht="15">
      <c r="A78" s="36" t="s">
        <v>79</v>
      </c>
      <c r="B78" s="37"/>
      <c r="C78" s="38"/>
      <c r="D78" s="13"/>
      <c r="E78" s="24"/>
      <c r="F78" s="24"/>
      <c r="G78" s="24"/>
      <c r="H78" s="23"/>
      <c r="I78" s="23"/>
      <c r="J78" s="24"/>
      <c r="K78" s="24"/>
      <c r="L78" s="24"/>
      <c r="M78" s="23"/>
      <c r="N78" s="23"/>
    </row>
    <row r="79" spans="1:14" ht="15" customHeight="1">
      <c r="A79" s="36" t="s">
        <v>107</v>
      </c>
      <c r="B79" s="37"/>
      <c r="C79" s="38"/>
      <c r="D79" s="7">
        <v>22100</v>
      </c>
      <c r="E79" s="24">
        <f>H79+F79+G79</f>
        <v>238300</v>
      </c>
      <c r="F79" s="24">
        <v>238300</v>
      </c>
      <c r="G79" s="24">
        <v>0</v>
      </c>
      <c r="H79" s="24">
        <v>0</v>
      </c>
      <c r="I79" s="23"/>
      <c r="J79" s="24">
        <f>K79+L79+M79</f>
        <v>238300</v>
      </c>
      <c r="K79" s="24">
        <v>238300</v>
      </c>
      <c r="L79" s="24">
        <v>0</v>
      </c>
      <c r="M79" s="24">
        <v>0</v>
      </c>
      <c r="N79" s="23"/>
    </row>
    <row r="80" spans="1:14" ht="32.25" customHeight="1">
      <c r="A80" s="40" t="s">
        <v>48</v>
      </c>
      <c r="B80" s="41"/>
      <c r="C80" s="42"/>
      <c r="D80" s="28">
        <v>222</v>
      </c>
      <c r="E80" s="25">
        <f>H80+F80+G80</f>
        <v>331100</v>
      </c>
      <c r="F80" s="25">
        <f>F82+F86</f>
        <v>281100</v>
      </c>
      <c r="G80" s="25">
        <f>G82+G86</f>
        <v>0</v>
      </c>
      <c r="H80" s="25">
        <f>H82+H86</f>
        <v>50000</v>
      </c>
      <c r="I80" s="32"/>
      <c r="J80" s="25">
        <f>K80+L80+M80</f>
        <v>331100</v>
      </c>
      <c r="K80" s="25">
        <f>K82+K86</f>
        <v>281100</v>
      </c>
      <c r="L80" s="25">
        <f>L82+L86</f>
        <v>0</v>
      </c>
      <c r="M80" s="25">
        <f>M82+M86</f>
        <v>50000</v>
      </c>
      <c r="N80" s="32"/>
    </row>
    <row r="81" spans="1:14" ht="15">
      <c r="A81" s="36" t="s">
        <v>0</v>
      </c>
      <c r="B81" s="37"/>
      <c r="C81" s="38"/>
      <c r="D81" s="29"/>
      <c r="E81" s="24"/>
      <c r="F81" s="24"/>
      <c r="G81" s="24"/>
      <c r="H81" s="23"/>
      <c r="I81" s="23"/>
      <c r="J81" s="24"/>
      <c r="K81" s="24"/>
      <c r="L81" s="24"/>
      <c r="M81" s="23"/>
      <c r="N81" s="23"/>
    </row>
    <row r="82" spans="1:14" ht="15">
      <c r="A82" s="43" t="s">
        <v>27</v>
      </c>
      <c r="B82" s="44"/>
      <c r="C82" s="45"/>
      <c r="D82" s="7">
        <v>22201</v>
      </c>
      <c r="E82" s="24">
        <f>H82+F82+G82</f>
        <v>211100</v>
      </c>
      <c r="F82" s="24">
        <f>F84+F85</f>
        <v>161100</v>
      </c>
      <c r="G82" s="24">
        <f>G84+G85</f>
        <v>0</v>
      </c>
      <c r="H82" s="24">
        <f>H84+H85</f>
        <v>50000</v>
      </c>
      <c r="I82" s="23"/>
      <c r="J82" s="24">
        <f>K82+L82+M82</f>
        <v>211100</v>
      </c>
      <c r="K82" s="24">
        <f>K84+K85</f>
        <v>161100</v>
      </c>
      <c r="L82" s="24">
        <f>L84+L85</f>
        <v>0</v>
      </c>
      <c r="M82" s="24">
        <f>M84+M85</f>
        <v>50000</v>
      </c>
      <c r="N82" s="23"/>
    </row>
    <row r="83" spans="1:14" ht="15">
      <c r="A83" s="36" t="s">
        <v>79</v>
      </c>
      <c r="B83" s="37"/>
      <c r="C83" s="38"/>
      <c r="D83" s="7"/>
      <c r="E83" s="24"/>
      <c r="F83" s="24"/>
      <c r="G83" s="24"/>
      <c r="H83" s="23"/>
      <c r="I83" s="23"/>
      <c r="J83" s="24"/>
      <c r="K83" s="24"/>
      <c r="L83" s="24"/>
      <c r="M83" s="23"/>
      <c r="N83" s="23"/>
    </row>
    <row r="84" spans="1:14" ht="15">
      <c r="A84" s="36" t="s">
        <v>107</v>
      </c>
      <c r="B84" s="37"/>
      <c r="C84" s="38"/>
      <c r="D84" s="27">
        <v>22201</v>
      </c>
      <c r="E84" s="24">
        <f>H84+F84+G84</f>
        <v>161100</v>
      </c>
      <c r="F84" s="24">
        <v>161100</v>
      </c>
      <c r="G84" s="24">
        <v>0</v>
      </c>
      <c r="H84" s="24">
        <v>0</v>
      </c>
      <c r="I84" s="23"/>
      <c r="J84" s="24">
        <f>K84+L84+M84</f>
        <v>161100</v>
      </c>
      <c r="K84" s="24">
        <v>161100</v>
      </c>
      <c r="L84" s="24">
        <v>0</v>
      </c>
      <c r="M84" s="24">
        <v>0</v>
      </c>
      <c r="N84" s="23"/>
    </row>
    <row r="85" spans="1:14" ht="17.25" customHeight="1">
      <c r="A85" s="36" t="s">
        <v>80</v>
      </c>
      <c r="B85" s="37"/>
      <c r="C85" s="38"/>
      <c r="D85" s="27">
        <v>22201</v>
      </c>
      <c r="E85" s="24">
        <f>H85+F85+G85</f>
        <v>50000</v>
      </c>
      <c r="F85" s="24">
        <v>0</v>
      </c>
      <c r="G85" s="24">
        <v>0</v>
      </c>
      <c r="H85" s="23">
        <v>50000</v>
      </c>
      <c r="I85" s="23"/>
      <c r="J85" s="24">
        <f>K85+L85+M85</f>
        <v>50000</v>
      </c>
      <c r="K85" s="24">
        <v>0</v>
      </c>
      <c r="L85" s="24">
        <v>0</v>
      </c>
      <c r="M85" s="23">
        <v>50000</v>
      </c>
      <c r="N85" s="23"/>
    </row>
    <row r="86" spans="1:14" ht="36" customHeight="1">
      <c r="A86" s="36" t="s">
        <v>30</v>
      </c>
      <c r="B86" s="37"/>
      <c r="C86" s="38"/>
      <c r="D86" s="7">
        <v>22299</v>
      </c>
      <c r="E86" s="24">
        <f>H86+F86+G86</f>
        <v>120000</v>
      </c>
      <c r="F86" s="24">
        <f>F88</f>
        <v>120000</v>
      </c>
      <c r="G86" s="24">
        <f>G88</f>
        <v>0</v>
      </c>
      <c r="H86" s="24">
        <f>H88</f>
        <v>0</v>
      </c>
      <c r="I86" s="23"/>
      <c r="J86" s="24">
        <f>K86+L86+M86</f>
        <v>120000</v>
      </c>
      <c r="K86" s="24">
        <f>K88</f>
        <v>120000</v>
      </c>
      <c r="L86" s="24">
        <f>L88</f>
        <v>0</v>
      </c>
      <c r="M86" s="24">
        <f>M88</f>
        <v>0</v>
      </c>
      <c r="N86" s="23"/>
    </row>
    <row r="87" spans="1:14" ht="15" customHeight="1">
      <c r="A87" s="36" t="s">
        <v>79</v>
      </c>
      <c r="B87" s="37"/>
      <c r="C87" s="38"/>
      <c r="D87" s="7"/>
      <c r="E87" s="24"/>
      <c r="F87" s="24"/>
      <c r="G87" s="24"/>
      <c r="H87" s="23"/>
      <c r="I87" s="23"/>
      <c r="J87" s="24"/>
      <c r="K87" s="24"/>
      <c r="L87" s="24"/>
      <c r="M87" s="23"/>
      <c r="N87" s="23"/>
    </row>
    <row r="88" spans="1:14" ht="15">
      <c r="A88" s="36" t="s">
        <v>107</v>
      </c>
      <c r="B88" s="37"/>
      <c r="C88" s="38"/>
      <c r="D88" s="27">
        <v>22299</v>
      </c>
      <c r="E88" s="24">
        <f>H88+F88+G88</f>
        <v>120000</v>
      </c>
      <c r="F88" s="24">
        <v>120000</v>
      </c>
      <c r="G88" s="24">
        <v>0</v>
      </c>
      <c r="H88" s="24">
        <v>0</v>
      </c>
      <c r="I88" s="23"/>
      <c r="J88" s="24">
        <f>K88+L88+M88</f>
        <v>120000</v>
      </c>
      <c r="K88" s="24">
        <v>120000</v>
      </c>
      <c r="L88" s="24">
        <v>0</v>
      </c>
      <c r="M88" s="24">
        <v>0</v>
      </c>
      <c r="N88" s="23"/>
    </row>
    <row r="89" spans="1:14" ht="14.25">
      <c r="A89" s="46" t="s">
        <v>12</v>
      </c>
      <c r="B89" s="47"/>
      <c r="C89" s="48"/>
      <c r="D89" s="13">
        <v>223</v>
      </c>
      <c r="E89" s="25">
        <f>H89+F89+G89</f>
        <v>5010620</v>
      </c>
      <c r="F89" s="25">
        <f>F91+F92</f>
        <v>4910620</v>
      </c>
      <c r="G89" s="25">
        <f>G91+G92</f>
        <v>0</v>
      </c>
      <c r="H89" s="25">
        <f>H91+H92</f>
        <v>100000</v>
      </c>
      <c r="I89" s="32"/>
      <c r="J89" s="25">
        <f>K89+L89+M89</f>
        <v>5526235</v>
      </c>
      <c r="K89" s="25">
        <f>K91+K92</f>
        <v>5426235</v>
      </c>
      <c r="L89" s="25">
        <f>L91+L92</f>
        <v>0</v>
      </c>
      <c r="M89" s="25">
        <f>M91+M92</f>
        <v>100000</v>
      </c>
      <c r="N89" s="32"/>
    </row>
    <row r="90" spans="1:14" ht="15">
      <c r="A90" s="36" t="s">
        <v>79</v>
      </c>
      <c r="B90" s="37"/>
      <c r="C90" s="38"/>
      <c r="D90" s="13"/>
      <c r="E90" s="24"/>
      <c r="F90" s="24"/>
      <c r="G90" s="24"/>
      <c r="H90" s="23"/>
      <c r="I90" s="23"/>
      <c r="J90" s="24"/>
      <c r="K90" s="24"/>
      <c r="L90" s="24"/>
      <c r="M90" s="23"/>
      <c r="N90" s="23"/>
    </row>
    <row r="91" spans="1:14" ht="15">
      <c r="A91" s="36" t="s">
        <v>107</v>
      </c>
      <c r="B91" s="37"/>
      <c r="C91" s="38"/>
      <c r="D91" s="27">
        <v>22300</v>
      </c>
      <c r="E91" s="24">
        <f>H91+F91+G91</f>
        <v>4910620</v>
      </c>
      <c r="F91" s="24">
        <v>4910620</v>
      </c>
      <c r="G91" s="24">
        <v>0</v>
      </c>
      <c r="H91" s="24">
        <v>0</v>
      </c>
      <c r="I91" s="23"/>
      <c r="J91" s="24">
        <f>K91+L91+M91</f>
        <v>5426235</v>
      </c>
      <c r="K91" s="24">
        <v>5426235</v>
      </c>
      <c r="L91" s="24">
        <v>0</v>
      </c>
      <c r="M91" s="24">
        <v>0</v>
      </c>
      <c r="N91" s="23"/>
    </row>
    <row r="92" spans="1:14" ht="17.25" customHeight="1">
      <c r="A92" s="36" t="s">
        <v>80</v>
      </c>
      <c r="B92" s="37"/>
      <c r="C92" s="38"/>
      <c r="D92" s="27">
        <v>22300</v>
      </c>
      <c r="E92" s="24">
        <f>H92+F92+G92</f>
        <v>100000</v>
      </c>
      <c r="F92" s="24">
        <v>0</v>
      </c>
      <c r="G92" s="24">
        <v>0</v>
      </c>
      <c r="H92" s="23">
        <v>100000</v>
      </c>
      <c r="I92" s="23"/>
      <c r="J92" s="24">
        <f>K92+L92+M92</f>
        <v>100000</v>
      </c>
      <c r="K92" s="24">
        <v>0</v>
      </c>
      <c r="L92" s="24">
        <v>0</v>
      </c>
      <c r="M92" s="23">
        <v>100000</v>
      </c>
      <c r="N92" s="23"/>
    </row>
    <row r="93" spans="1:14" ht="48" customHeight="1">
      <c r="A93" s="46" t="s">
        <v>13</v>
      </c>
      <c r="B93" s="47"/>
      <c r="C93" s="48"/>
      <c r="D93" s="13">
        <v>224</v>
      </c>
      <c r="E93" s="25">
        <f>H93+F93+G93</f>
        <v>45900</v>
      </c>
      <c r="F93" s="25">
        <f>F95</f>
        <v>45900</v>
      </c>
      <c r="G93" s="25">
        <f>G95</f>
        <v>0</v>
      </c>
      <c r="H93" s="25">
        <f>H95</f>
        <v>0</v>
      </c>
      <c r="I93" s="32"/>
      <c r="J93" s="25">
        <f>K93+L93+M93</f>
        <v>45900</v>
      </c>
      <c r="K93" s="25">
        <f>K95</f>
        <v>45900</v>
      </c>
      <c r="L93" s="25">
        <f>L95</f>
        <v>0</v>
      </c>
      <c r="M93" s="25">
        <f>M95</f>
        <v>0</v>
      </c>
      <c r="N93" s="32"/>
    </row>
    <row r="94" spans="1:14" ht="15" customHeight="1">
      <c r="A94" s="36" t="s">
        <v>79</v>
      </c>
      <c r="B94" s="37"/>
      <c r="C94" s="38"/>
      <c r="D94" s="13"/>
      <c r="E94" s="24"/>
      <c r="F94" s="24"/>
      <c r="G94" s="24"/>
      <c r="H94" s="23"/>
      <c r="I94" s="23"/>
      <c r="J94" s="24"/>
      <c r="K94" s="24"/>
      <c r="L94" s="24"/>
      <c r="M94" s="23"/>
      <c r="N94" s="23"/>
    </row>
    <row r="95" spans="1:14" ht="15" customHeight="1">
      <c r="A95" s="36" t="s">
        <v>107</v>
      </c>
      <c r="B95" s="37"/>
      <c r="C95" s="38"/>
      <c r="D95" s="7">
        <v>22400</v>
      </c>
      <c r="E95" s="24">
        <f>H95+F95+G95</f>
        <v>45900</v>
      </c>
      <c r="F95" s="24">
        <v>45900</v>
      </c>
      <c r="G95" s="24">
        <v>0</v>
      </c>
      <c r="H95" s="24">
        <v>0</v>
      </c>
      <c r="I95" s="23"/>
      <c r="J95" s="24">
        <f>K95+L95+M95</f>
        <v>45900</v>
      </c>
      <c r="K95" s="24">
        <v>45900</v>
      </c>
      <c r="L95" s="24">
        <v>0</v>
      </c>
      <c r="M95" s="24">
        <v>0</v>
      </c>
      <c r="N95" s="23"/>
    </row>
    <row r="96" spans="1:14" ht="48.75" customHeight="1">
      <c r="A96" s="40" t="s">
        <v>49</v>
      </c>
      <c r="B96" s="41"/>
      <c r="C96" s="42"/>
      <c r="D96" s="28">
        <v>225</v>
      </c>
      <c r="E96" s="25">
        <f>H96+F96+G96</f>
        <v>943440</v>
      </c>
      <c r="F96" s="25">
        <f>F98+F101+F104+F107+F110+F113</f>
        <v>892400</v>
      </c>
      <c r="G96" s="25">
        <f>G98+G101+G104+G107+G110+G113</f>
        <v>51040</v>
      </c>
      <c r="H96" s="25">
        <f>H98+H101+H104+H107+H110+H113</f>
        <v>0</v>
      </c>
      <c r="I96" s="32"/>
      <c r="J96" s="25">
        <f>K96+L96+M96</f>
        <v>943440</v>
      </c>
      <c r="K96" s="25">
        <f>K98+K101+K104+K107+K110+K113</f>
        <v>892400</v>
      </c>
      <c r="L96" s="25">
        <f>L98+L101+L104+L107+L110+L113</f>
        <v>51040</v>
      </c>
      <c r="M96" s="25">
        <f>M98+M101+M104+M107+M110+M113</f>
        <v>0</v>
      </c>
      <c r="N96" s="32"/>
    </row>
    <row r="97" spans="1:14" ht="15">
      <c r="A97" s="36" t="s">
        <v>0</v>
      </c>
      <c r="B97" s="37"/>
      <c r="C97" s="38"/>
      <c r="D97" s="29"/>
      <c r="E97" s="24"/>
      <c r="F97" s="24"/>
      <c r="G97" s="24"/>
      <c r="H97" s="23"/>
      <c r="I97" s="23"/>
      <c r="J97" s="24"/>
      <c r="K97" s="24"/>
      <c r="L97" s="24"/>
      <c r="M97" s="23"/>
      <c r="N97" s="23"/>
    </row>
    <row r="98" spans="1:14" ht="46.5" customHeight="1">
      <c r="A98" s="43" t="s">
        <v>31</v>
      </c>
      <c r="B98" s="44"/>
      <c r="C98" s="45"/>
      <c r="D98" s="7">
        <v>22501</v>
      </c>
      <c r="E98" s="24">
        <f>H98+F98+G98</f>
        <v>121300</v>
      </c>
      <c r="F98" s="24">
        <f>F100</f>
        <v>121300</v>
      </c>
      <c r="G98" s="24">
        <f>G100</f>
        <v>0</v>
      </c>
      <c r="H98" s="24">
        <f>H100</f>
        <v>0</v>
      </c>
      <c r="I98" s="23"/>
      <c r="J98" s="24">
        <f>K98+L98+M98</f>
        <v>121300</v>
      </c>
      <c r="K98" s="24">
        <f>K100</f>
        <v>121300</v>
      </c>
      <c r="L98" s="24">
        <f>L100</f>
        <v>0</v>
      </c>
      <c r="M98" s="24">
        <f>M100</f>
        <v>0</v>
      </c>
      <c r="N98" s="23"/>
    </row>
    <row r="99" spans="1:14" ht="15" customHeight="1">
      <c r="A99" s="36" t="s">
        <v>79</v>
      </c>
      <c r="B99" s="37"/>
      <c r="C99" s="38"/>
      <c r="D99" s="7"/>
      <c r="E99" s="24"/>
      <c r="F99" s="24"/>
      <c r="G99" s="24"/>
      <c r="H99" s="23"/>
      <c r="I99" s="23"/>
      <c r="J99" s="24"/>
      <c r="K99" s="24"/>
      <c r="L99" s="24"/>
      <c r="M99" s="23"/>
      <c r="N99" s="23"/>
    </row>
    <row r="100" spans="1:14" ht="15" customHeight="1">
      <c r="A100" s="36" t="s">
        <v>107</v>
      </c>
      <c r="B100" s="37"/>
      <c r="C100" s="38"/>
      <c r="D100" s="7">
        <v>22501</v>
      </c>
      <c r="E100" s="24">
        <f>H100+F100+G100</f>
        <v>121300</v>
      </c>
      <c r="F100" s="24">
        <v>121300</v>
      </c>
      <c r="G100" s="24">
        <v>0</v>
      </c>
      <c r="H100" s="24">
        <v>0</v>
      </c>
      <c r="I100" s="23"/>
      <c r="J100" s="24">
        <f>K100+L100+M100</f>
        <v>121300</v>
      </c>
      <c r="K100" s="24">
        <v>121300</v>
      </c>
      <c r="L100" s="24">
        <v>0</v>
      </c>
      <c r="M100" s="24">
        <v>0</v>
      </c>
      <c r="N100" s="23"/>
    </row>
    <row r="101" spans="1:14" ht="33.75" customHeight="1">
      <c r="A101" s="36" t="s">
        <v>50</v>
      </c>
      <c r="B101" s="37"/>
      <c r="C101" s="38"/>
      <c r="D101" s="7">
        <v>22502</v>
      </c>
      <c r="E101" s="24">
        <f>H101+F101+G101</f>
        <v>130000</v>
      </c>
      <c r="F101" s="24">
        <f>F103</f>
        <v>130000</v>
      </c>
      <c r="G101" s="24">
        <f>G103</f>
        <v>0</v>
      </c>
      <c r="H101" s="24">
        <f>H103</f>
        <v>0</v>
      </c>
      <c r="I101" s="23"/>
      <c r="J101" s="24">
        <f>K101+L101+M101</f>
        <v>130000</v>
      </c>
      <c r="K101" s="24">
        <f>K103</f>
        <v>130000</v>
      </c>
      <c r="L101" s="24">
        <f>L103</f>
        <v>0</v>
      </c>
      <c r="M101" s="24">
        <f>M103</f>
        <v>0</v>
      </c>
      <c r="N101" s="23"/>
    </row>
    <row r="102" spans="1:14" ht="15" customHeight="1">
      <c r="A102" s="36" t="s">
        <v>79</v>
      </c>
      <c r="B102" s="37"/>
      <c r="C102" s="38"/>
      <c r="D102" s="7"/>
      <c r="E102" s="24"/>
      <c r="F102" s="24"/>
      <c r="G102" s="24"/>
      <c r="H102" s="23"/>
      <c r="I102" s="23"/>
      <c r="J102" s="24"/>
      <c r="K102" s="24"/>
      <c r="L102" s="24"/>
      <c r="M102" s="23"/>
      <c r="N102" s="23"/>
    </row>
    <row r="103" spans="1:14" ht="15" customHeight="1">
      <c r="A103" s="36" t="s">
        <v>107</v>
      </c>
      <c r="B103" s="37"/>
      <c r="C103" s="38"/>
      <c r="D103" s="7">
        <v>22502</v>
      </c>
      <c r="E103" s="24">
        <f>H103+F103+G103</f>
        <v>130000</v>
      </c>
      <c r="F103" s="24">
        <v>130000</v>
      </c>
      <c r="G103" s="24">
        <v>0</v>
      </c>
      <c r="H103" s="24">
        <v>0</v>
      </c>
      <c r="I103" s="23"/>
      <c r="J103" s="24">
        <f>K103+L103+M103</f>
        <v>130000</v>
      </c>
      <c r="K103" s="24">
        <v>130000</v>
      </c>
      <c r="L103" s="24">
        <v>0</v>
      </c>
      <c r="M103" s="24">
        <v>0</v>
      </c>
      <c r="N103" s="23"/>
    </row>
    <row r="104" spans="1:14" ht="49.5" customHeight="1">
      <c r="A104" s="36" t="s">
        <v>32</v>
      </c>
      <c r="B104" s="37"/>
      <c r="C104" s="38"/>
      <c r="D104" s="7">
        <v>22503</v>
      </c>
      <c r="E104" s="24">
        <f>H104+F104+G104</f>
        <v>190000</v>
      </c>
      <c r="F104" s="24">
        <f>F106</f>
        <v>190000</v>
      </c>
      <c r="G104" s="24">
        <f>G106</f>
        <v>0</v>
      </c>
      <c r="H104" s="24">
        <f>H106</f>
        <v>0</v>
      </c>
      <c r="I104" s="23"/>
      <c r="J104" s="24">
        <f>K104+L104+M104</f>
        <v>190000</v>
      </c>
      <c r="K104" s="24">
        <f>K106</f>
        <v>190000</v>
      </c>
      <c r="L104" s="24">
        <f>L106</f>
        <v>0</v>
      </c>
      <c r="M104" s="24">
        <f>M106</f>
        <v>0</v>
      </c>
      <c r="N104" s="23"/>
    </row>
    <row r="105" spans="1:14" ht="15" customHeight="1">
      <c r="A105" s="36" t="s">
        <v>79</v>
      </c>
      <c r="B105" s="37"/>
      <c r="C105" s="38"/>
      <c r="D105" s="7"/>
      <c r="E105" s="24"/>
      <c r="F105" s="24"/>
      <c r="G105" s="24"/>
      <c r="H105" s="23"/>
      <c r="I105" s="23"/>
      <c r="J105" s="24"/>
      <c r="K105" s="24"/>
      <c r="L105" s="24"/>
      <c r="M105" s="23"/>
      <c r="N105" s="23"/>
    </row>
    <row r="106" spans="1:14" ht="15" customHeight="1">
      <c r="A106" s="36" t="s">
        <v>107</v>
      </c>
      <c r="B106" s="37"/>
      <c r="C106" s="38"/>
      <c r="D106" s="7">
        <v>22503</v>
      </c>
      <c r="E106" s="24">
        <f>H106+F106+G106</f>
        <v>190000</v>
      </c>
      <c r="F106" s="24">
        <v>190000</v>
      </c>
      <c r="G106" s="24">
        <v>0</v>
      </c>
      <c r="H106" s="24">
        <v>0</v>
      </c>
      <c r="I106" s="23"/>
      <c r="J106" s="24">
        <f>K106+L106+M106</f>
        <v>190000</v>
      </c>
      <c r="K106" s="24">
        <v>190000</v>
      </c>
      <c r="L106" s="24">
        <v>0</v>
      </c>
      <c r="M106" s="24">
        <v>0</v>
      </c>
      <c r="N106" s="23"/>
    </row>
    <row r="107" spans="1:14" ht="65.25" customHeight="1">
      <c r="A107" s="36" t="s">
        <v>33</v>
      </c>
      <c r="B107" s="37"/>
      <c r="C107" s="38"/>
      <c r="D107" s="7">
        <v>22504</v>
      </c>
      <c r="E107" s="24">
        <f>H107+F107+G107</f>
        <v>51040</v>
      </c>
      <c r="F107" s="24">
        <f>F109</f>
        <v>0</v>
      </c>
      <c r="G107" s="24">
        <f>G109</f>
        <v>51040</v>
      </c>
      <c r="H107" s="24">
        <f>H109</f>
        <v>0</v>
      </c>
      <c r="I107" s="23"/>
      <c r="J107" s="24">
        <f>K107+L107+M107</f>
        <v>51040</v>
      </c>
      <c r="K107" s="24">
        <f>K109</f>
        <v>0</v>
      </c>
      <c r="L107" s="24">
        <f>L109</f>
        <v>51040</v>
      </c>
      <c r="M107" s="24">
        <f>M109</f>
        <v>0</v>
      </c>
      <c r="N107" s="23"/>
    </row>
    <row r="108" spans="1:14" ht="15" customHeight="1">
      <c r="A108" s="36" t="s">
        <v>79</v>
      </c>
      <c r="B108" s="37"/>
      <c r="C108" s="38"/>
      <c r="D108" s="7"/>
      <c r="E108" s="24"/>
      <c r="F108" s="24"/>
      <c r="G108" s="24"/>
      <c r="H108" s="23"/>
      <c r="I108" s="23"/>
      <c r="J108" s="24"/>
      <c r="K108" s="24"/>
      <c r="L108" s="24"/>
      <c r="M108" s="23"/>
      <c r="N108" s="23"/>
    </row>
    <row r="109" spans="1:14" ht="15" customHeight="1">
      <c r="A109" s="36" t="s">
        <v>109</v>
      </c>
      <c r="B109" s="37"/>
      <c r="C109" s="38"/>
      <c r="D109" s="7">
        <v>22504</v>
      </c>
      <c r="E109" s="24">
        <f>H109+F109+G109</f>
        <v>51040</v>
      </c>
      <c r="F109" s="24">
        <v>0</v>
      </c>
      <c r="G109" s="24">
        <v>51040</v>
      </c>
      <c r="H109" s="24">
        <v>0</v>
      </c>
      <c r="I109" s="23"/>
      <c r="J109" s="24">
        <f>K109+L109+M109</f>
        <v>51040</v>
      </c>
      <c r="K109" s="24">
        <v>0</v>
      </c>
      <c r="L109" s="24">
        <v>51040</v>
      </c>
      <c r="M109" s="24">
        <v>0</v>
      </c>
      <c r="N109" s="23"/>
    </row>
    <row r="110" spans="1:14" ht="32.25" customHeight="1">
      <c r="A110" s="36" t="s">
        <v>51</v>
      </c>
      <c r="B110" s="37"/>
      <c r="C110" s="38"/>
      <c r="D110" s="7">
        <v>22505</v>
      </c>
      <c r="E110" s="24">
        <f>H110+F110+G110</f>
        <v>296100</v>
      </c>
      <c r="F110" s="24">
        <f>F112</f>
        <v>296100</v>
      </c>
      <c r="G110" s="24">
        <f>G112</f>
        <v>0</v>
      </c>
      <c r="H110" s="24">
        <f>H112</f>
        <v>0</v>
      </c>
      <c r="I110" s="23"/>
      <c r="J110" s="24">
        <f>K110+L110+M110</f>
        <v>296100</v>
      </c>
      <c r="K110" s="24">
        <f>K112</f>
        <v>296100</v>
      </c>
      <c r="L110" s="24">
        <f>L112</f>
        <v>0</v>
      </c>
      <c r="M110" s="24">
        <f>M112</f>
        <v>0</v>
      </c>
      <c r="N110" s="23"/>
    </row>
    <row r="111" spans="1:14" ht="15" customHeight="1">
      <c r="A111" s="36" t="s">
        <v>79</v>
      </c>
      <c r="B111" s="37"/>
      <c r="C111" s="38"/>
      <c r="D111" s="7"/>
      <c r="E111" s="24"/>
      <c r="F111" s="24"/>
      <c r="G111" s="24"/>
      <c r="H111" s="23"/>
      <c r="I111" s="23"/>
      <c r="J111" s="24"/>
      <c r="K111" s="24"/>
      <c r="L111" s="24"/>
      <c r="M111" s="23"/>
      <c r="N111" s="23"/>
    </row>
    <row r="112" spans="1:14" ht="15" customHeight="1">
      <c r="A112" s="36" t="s">
        <v>107</v>
      </c>
      <c r="B112" s="37"/>
      <c r="C112" s="38"/>
      <c r="D112" s="7">
        <v>22505</v>
      </c>
      <c r="E112" s="24">
        <f>H112+F112+G112</f>
        <v>296100</v>
      </c>
      <c r="F112" s="24">
        <v>296100</v>
      </c>
      <c r="G112" s="24">
        <v>0</v>
      </c>
      <c r="H112" s="24">
        <v>0</v>
      </c>
      <c r="I112" s="23"/>
      <c r="J112" s="24">
        <f>K112+L112+M112</f>
        <v>296100</v>
      </c>
      <c r="K112" s="24">
        <v>296100</v>
      </c>
      <c r="L112" s="24">
        <v>0</v>
      </c>
      <c r="M112" s="24">
        <v>0</v>
      </c>
      <c r="N112" s="23"/>
    </row>
    <row r="113" spans="1:14" ht="37.5" customHeight="1">
      <c r="A113" s="36" t="s">
        <v>34</v>
      </c>
      <c r="B113" s="37"/>
      <c r="C113" s="38"/>
      <c r="D113" s="7">
        <v>22599</v>
      </c>
      <c r="E113" s="24">
        <f>H113+F113+G113</f>
        <v>155000</v>
      </c>
      <c r="F113" s="24">
        <f>F115</f>
        <v>155000</v>
      </c>
      <c r="G113" s="24">
        <f>G115</f>
        <v>0</v>
      </c>
      <c r="H113" s="24">
        <f>H115</f>
        <v>0</v>
      </c>
      <c r="I113" s="23"/>
      <c r="J113" s="24">
        <f>K113+L113+M113</f>
        <v>155000</v>
      </c>
      <c r="K113" s="24">
        <f>K115</f>
        <v>155000</v>
      </c>
      <c r="L113" s="24">
        <f>L115</f>
        <v>0</v>
      </c>
      <c r="M113" s="24">
        <f>M115</f>
        <v>0</v>
      </c>
      <c r="N113" s="23"/>
    </row>
    <row r="114" spans="1:14" ht="15" customHeight="1">
      <c r="A114" s="36" t="s">
        <v>79</v>
      </c>
      <c r="B114" s="37"/>
      <c r="C114" s="38"/>
      <c r="D114" s="7"/>
      <c r="E114" s="24"/>
      <c r="F114" s="24"/>
      <c r="G114" s="24"/>
      <c r="H114" s="23"/>
      <c r="I114" s="23"/>
      <c r="J114" s="24"/>
      <c r="K114" s="24"/>
      <c r="L114" s="24"/>
      <c r="M114" s="23"/>
      <c r="N114" s="23"/>
    </row>
    <row r="115" spans="1:14" ht="15" customHeight="1">
      <c r="A115" s="36" t="s">
        <v>107</v>
      </c>
      <c r="B115" s="37"/>
      <c r="C115" s="38"/>
      <c r="D115" s="7">
        <v>22599</v>
      </c>
      <c r="E115" s="24">
        <f>H115+F115+G115</f>
        <v>155000</v>
      </c>
      <c r="F115" s="24">
        <v>155000</v>
      </c>
      <c r="G115" s="24">
        <v>0</v>
      </c>
      <c r="H115" s="24">
        <v>0</v>
      </c>
      <c r="I115" s="23"/>
      <c r="J115" s="24">
        <f>K115+L115+M115</f>
        <v>155000</v>
      </c>
      <c r="K115" s="24">
        <v>155000</v>
      </c>
      <c r="L115" s="24">
        <v>0</v>
      </c>
      <c r="M115" s="24">
        <v>0</v>
      </c>
      <c r="N115" s="23"/>
    </row>
    <row r="116" spans="1:14" ht="34.5" customHeight="1">
      <c r="A116" s="40" t="s">
        <v>52</v>
      </c>
      <c r="B116" s="41"/>
      <c r="C116" s="42"/>
      <c r="D116" s="28">
        <v>226</v>
      </c>
      <c r="E116" s="25">
        <f>H116+F116+G116</f>
        <v>1783136</v>
      </c>
      <c r="F116" s="25">
        <f>F120+F124+F127+F131+F134</f>
        <v>854200</v>
      </c>
      <c r="G116" s="25">
        <f>G120+G124+G127+G131+G134</f>
        <v>608936</v>
      </c>
      <c r="H116" s="25">
        <f>H120+H124+H127+H131+H134</f>
        <v>320000</v>
      </c>
      <c r="I116" s="32"/>
      <c r="J116" s="25">
        <f>K116+L116+M116</f>
        <v>1783136</v>
      </c>
      <c r="K116" s="25">
        <f>K120+K124+K127+K131+K134</f>
        <v>854200</v>
      </c>
      <c r="L116" s="25">
        <f>L120+L124+L127+L131+L134</f>
        <v>608936</v>
      </c>
      <c r="M116" s="25">
        <f>M120+M124+M127+M131+M134</f>
        <v>320000</v>
      </c>
      <c r="N116" s="32"/>
    </row>
    <row r="117" spans="1:14" ht="15">
      <c r="A117" s="36" t="s">
        <v>0</v>
      </c>
      <c r="B117" s="37"/>
      <c r="C117" s="38"/>
      <c r="D117" s="29"/>
      <c r="E117" s="24"/>
      <c r="F117" s="24"/>
      <c r="G117" s="24"/>
      <c r="H117" s="23"/>
      <c r="I117" s="23"/>
      <c r="J117" s="24"/>
      <c r="K117" s="24"/>
      <c r="L117" s="24"/>
      <c r="M117" s="23"/>
      <c r="N117" s="23"/>
    </row>
    <row r="118" spans="1:14" ht="49.5" customHeight="1" hidden="1">
      <c r="A118" s="43" t="s">
        <v>35</v>
      </c>
      <c r="B118" s="44"/>
      <c r="C118" s="45"/>
      <c r="D118" s="7">
        <v>22601</v>
      </c>
      <c r="E118" s="24">
        <f>H118+F118+G118</f>
        <v>0</v>
      </c>
      <c r="F118" s="24"/>
      <c r="G118" s="24"/>
      <c r="H118" s="23"/>
      <c r="I118" s="23"/>
      <c r="J118" s="24">
        <f>K118+L118+M118</f>
        <v>0</v>
      </c>
      <c r="K118" s="24"/>
      <c r="L118" s="24"/>
      <c r="M118" s="23"/>
      <c r="N118" s="23"/>
    </row>
    <row r="119" spans="1:14" ht="15" customHeight="1" hidden="1">
      <c r="A119" s="36" t="s">
        <v>79</v>
      </c>
      <c r="B119" s="37"/>
      <c r="C119" s="38"/>
      <c r="D119" s="7"/>
      <c r="E119" s="24"/>
      <c r="F119" s="24"/>
      <c r="G119" s="24"/>
      <c r="H119" s="23"/>
      <c r="I119" s="23"/>
      <c r="J119" s="24"/>
      <c r="K119" s="24"/>
      <c r="L119" s="24"/>
      <c r="M119" s="23"/>
      <c r="N119" s="23"/>
    </row>
    <row r="120" spans="1:14" ht="15">
      <c r="A120" s="43" t="s">
        <v>36</v>
      </c>
      <c r="B120" s="44"/>
      <c r="C120" s="45"/>
      <c r="D120" s="7">
        <v>22602</v>
      </c>
      <c r="E120" s="24">
        <f>H120+F120+G120</f>
        <v>534956</v>
      </c>
      <c r="F120" s="24">
        <f>F122+F123</f>
        <v>0</v>
      </c>
      <c r="G120" s="24">
        <f>G122+G123</f>
        <v>514956</v>
      </c>
      <c r="H120" s="24">
        <f>H122+H123</f>
        <v>20000</v>
      </c>
      <c r="I120" s="23"/>
      <c r="J120" s="24">
        <f>K120+L120+M120</f>
        <v>534956</v>
      </c>
      <c r="K120" s="24">
        <f>K122+K123</f>
        <v>0</v>
      </c>
      <c r="L120" s="24">
        <f>L122+L123</f>
        <v>514956</v>
      </c>
      <c r="M120" s="24">
        <f>M122+M123</f>
        <v>20000</v>
      </c>
      <c r="N120" s="23"/>
    </row>
    <row r="121" spans="1:14" ht="15">
      <c r="A121" s="36" t="s">
        <v>79</v>
      </c>
      <c r="B121" s="37"/>
      <c r="C121" s="38"/>
      <c r="D121" s="7"/>
      <c r="E121" s="24"/>
      <c r="F121" s="24"/>
      <c r="G121" s="24"/>
      <c r="H121" s="23"/>
      <c r="I121" s="23"/>
      <c r="J121" s="24"/>
      <c r="K121" s="24"/>
      <c r="L121" s="24"/>
      <c r="M121" s="23"/>
      <c r="N121" s="23"/>
    </row>
    <row r="122" spans="1:14" ht="15">
      <c r="A122" s="36" t="s">
        <v>107</v>
      </c>
      <c r="B122" s="37"/>
      <c r="C122" s="38"/>
      <c r="D122" s="27">
        <v>22602</v>
      </c>
      <c r="E122" s="24">
        <f>H122+F122+G122</f>
        <v>514956</v>
      </c>
      <c r="F122" s="24">
        <v>0</v>
      </c>
      <c r="G122" s="24">
        <v>514956</v>
      </c>
      <c r="H122" s="24">
        <v>0</v>
      </c>
      <c r="I122" s="23"/>
      <c r="J122" s="24">
        <f>K122+L122+M122</f>
        <v>514956</v>
      </c>
      <c r="K122" s="24">
        <v>0</v>
      </c>
      <c r="L122" s="24">
        <v>514956</v>
      </c>
      <c r="M122" s="24">
        <v>0</v>
      </c>
      <c r="N122" s="23"/>
    </row>
    <row r="123" spans="1:14" ht="17.25" customHeight="1">
      <c r="A123" s="36" t="s">
        <v>80</v>
      </c>
      <c r="B123" s="37"/>
      <c r="C123" s="38"/>
      <c r="D123" s="27">
        <v>22602</v>
      </c>
      <c r="E123" s="24">
        <f>H123+F123+G123</f>
        <v>20000</v>
      </c>
      <c r="F123" s="24">
        <v>0</v>
      </c>
      <c r="G123" s="24">
        <v>0</v>
      </c>
      <c r="H123" s="23">
        <v>20000</v>
      </c>
      <c r="I123" s="23"/>
      <c r="J123" s="24">
        <f>K123+L123+M123</f>
        <v>20000</v>
      </c>
      <c r="K123" s="24">
        <v>0</v>
      </c>
      <c r="L123" s="24">
        <v>0</v>
      </c>
      <c r="M123" s="23">
        <v>20000</v>
      </c>
      <c r="N123" s="23"/>
    </row>
    <row r="124" spans="1:14" ht="15" customHeight="1">
      <c r="A124" s="36" t="s">
        <v>37</v>
      </c>
      <c r="B124" s="37"/>
      <c r="C124" s="37"/>
      <c r="D124" s="7">
        <v>22603</v>
      </c>
      <c r="E124" s="24">
        <f>H124+F124+G124</f>
        <v>153976.32</v>
      </c>
      <c r="F124" s="24">
        <f>F126</f>
        <v>153976.32</v>
      </c>
      <c r="G124" s="24">
        <f>G126</f>
        <v>0</v>
      </c>
      <c r="H124" s="24">
        <f>H126</f>
        <v>0</v>
      </c>
      <c r="I124" s="23"/>
      <c r="J124" s="24">
        <f>K124+L124+M124</f>
        <v>153976.32</v>
      </c>
      <c r="K124" s="24">
        <f>K126</f>
        <v>153976.32</v>
      </c>
      <c r="L124" s="24">
        <f>L126</f>
        <v>0</v>
      </c>
      <c r="M124" s="24">
        <f>M126</f>
        <v>0</v>
      </c>
      <c r="N124" s="23"/>
    </row>
    <row r="125" spans="1:14" ht="15" customHeight="1">
      <c r="A125" s="36" t="s">
        <v>79</v>
      </c>
      <c r="B125" s="37"/>
      <c r="C125" s="38"/>
      <c r="D125" s="7"/>
      <c r="E125" s="24"/>
      <c r="F125" s="24"/>
      <c r="G125" s="24"/>
      <c r="H125" s="23"/>
      <c r="I125" s="23"/>
      <c r="J125" s="24"/>
      <c r="K125" s="24"/>
      <c r="L125" s="24"/>
      <c r="M125" s="23"/>
      <c r="N125" s="23"/>
    </row>
    <row r="126" spans="1:14" ht="15">
      <c r="A126" s="36" t="s">
        <v>107</v>
      </c>
      <c r="B126" s="37"/>
      <c r="C126" s="38"/>
      <c r="D126" s="27">
        <v>22603</v>
      </c>
      <c r="E126" s="24">
        <f>H126+F126+G126</f>
        <v>153976.32</v>
      </c>
      <c r="F126" s="24">
        <v>153976.32</v>
      </c>
      <c r="G126" s="24">
        <v>0</v>
      </c>
      <c r="H126" s="24">
        <v>0</v>
      </c>
      <c r="I126" s="23"/>
      <c r="J126" s="24">
        <f>K126+L126+M126</f>
        <v>153976.32</v>
      </c>
      <c r="K126" s="24">
        <v>153976.32</v>
      </c>
      <c r="L126" s="24">
        <v>0</v>
      </c>
      <c r="M126" s="24">
        <v>0</v>
      </c>
      <c r="N126" s="23"/>
    </row>
    <row r="127" spans="1:14" ht="15">
      <c r="A127" s="52" t="s">
        <v>27</v>
      </c>
      <c r="B127" s="52"/>
      <c r="C127" s="52"/>
      <c r="D127" s="7">
        <v>22604</v>
      </c>
      <c r="E127" s="24">
        <f>H127+F127+G127</f>
        <v>72500</v>
      </c>
      <c r="F127" s="24">
        <f>F129+F130</f>
        <v>32500</v>
      </c>
      <c r="G127" s="24">
        <f>G129+G130</f>
        <v>0</v>
      </c>
      <c r="H127" s="24">
        <f>H129+H130</f>
        <v>40000</v>
      </c>
      <c r="I127" s="23"/>
      <c r="J127" s="24">
        <f>K127+L127+M127</f>
        <v>72500</v>
      </c>
      <c r="K127" s="24">
        <f>K129+K130</f>
        <v>32500</v>
      </c>
      <c r="L127" s="24">
        <f>L129+L130</f>
        <v>0</v>
      </c>
      <c r="M127" s="24">
        <f>M129+M130</f>
        <v>40000</v>
      </c>
      <c r="N127" s="23"/>
    </row>
    <row r="128" spans="1:14" ht="15">
      <c r="A128" s="36" t="s">
        <v>79</v>
      </c>
      <c r="B128" s="37"/>
      <c r="C128" s="38"/>
      <c r="D128" s="7"/>
      <c r="E128" s="24"/>
      <c r="F128" s="24"/>
      <c r="G128" s="24"/>
      <c r="H128" s="23"/>
      <c r="I128" s="23"/>
      <c r="J128" s="24"/>
      <c r="K128" s="24"/>
      <c r="L128" s="24"/>
      <c r="M128" s="23"/>
      <c r="N128" s="23"/>
    </row>
    <row r="129" spans="1:14" ht="15">
      <c r="A129" s="36" t="s">
        <v>107</v>
      </c>
      <c r="B129" s="37"/>
      <c r="C129" s="38"/>
      <c r="D129" s="27">
        <v>22604</v>
      </c>
      <c r="E129" s="24">
        <f>H129+F129+G129</f>
        <v>32500</v>
      </c>
      <c r="F129" s="24">
        <v>32500</v>
      </c>
      <c r="G129" s="24">
        <v>0</v>
      </c>
      <c r="H129" s="24">
        <v>0</v>
      </c>
      <c r="I129" s="23"/>
      <c r="J129" s="24">
        <f>K129+L129+M129</f>
        <v>32500</v>
      </c>
      <c r="K129" s="24">
        <v>32500</v>
      </c>
      <c r="L129" s="24">
        <v>0</v>
      </c>
      <c r="M129" s="24">
        <v>0</v>
      </c>
      <c r="N129" s="23"/>
    </row>
    <row r="130" spans="1:14" ht="17.25" customHeight="1">
      <c r="A130" s="36" t="s">
        <v>80</v>
      </c>
      <c r="B130" s="37"/>
      <c r="C130" s="38"/>
      <c r="D130" s="27">
        <v>22604</v>
      </c>
      <c r="E130" s="24">
        <f>H130+F130+G130</f>
        <v>40000</v>
      </c>
      <c r="F130" s="24">
        <v>0</v>
      </c>
      <c r="G130" s="24">
        <v>0</v>
      </c>
      <c r="H130" s="23">
        <v>40000</v>
      </c>
      <c r="I130" s="23"/>
      <c r="J130" s="24">
        <f>K130+L130+M130</f>
        <v>40000</v>
      </c>
      <c r="K130" s="24">
        <v>0</v>
      </c>
      <c r="L130" s="24">
        <v>0</v>
      </c>
      <c r="M130" s="23">
        <v>40000</v>
      </c>
      <c r="N130" s="23"/>
    </row>
    <row r="131" spans="1:14" ht="47.25" customHeight="1">
      <c r="A131" s="52" t="s">
        <v>82</v>
      </c>
      <c r="B131" s="52"/>
      <c r="C131" s="52"/>
      <c r="D131" s="7">
        <v>22605</v>
      </c>
      <c r="E131" s="24">
        <f>H131+F131+G131</f>
        <v>93980</v>
      </c>
      <c r="F131" s="24">
        <f>F133</f>
        <v>0</v>
      </c>
      <c r="G131" s="24">
        <f>G133</f>
        <v>93980</v>
      </c>
      <c r="H131" s="24">
        <f>H133</f>
        <v>0</v>
      </c>
      <c r="I131" s="23"/>
      <c r="J131" s="24">
        <f>K131+L131+M131</f>
        <v>93980</v>
      </c>
      <c r="K131" s="24">
        <f>K133</f>
        <v>0</v>
      </c>
      <c r="L131" s="24">
        <f>L133</f>
        <v>93980</v>
      </c>
      <c r="M131" s="24">
        <f>M133</f>
        <v>0</v>
      </c>
      <c r="N131" s="23"/>
    </row>
    <row r="132" spans="1:14" ht="15">
      <c r="A132" s="36" t="s">
        <v>79</v>
      </c>
      <c r="B132" s="37"/>
      <c r="C132" s="38"/>
      <c r="D132" s="7"/>
      <c r="E132" s="24"/>
      <c r="F132" s="24"/>
      <c r="G132" s="24"/>
      <c r="H132" s="23"/>
      <c r="I132" s="23"/>
      <c r="J132" s="24"/>
      <c r="K132" s="24"/>
      <c r="L132" s="24"/>
      <c r="M132" s="23"/>
      <c r="N132" s="23"/>
    </row>
    <row r="133" spans="1:14" ht="15" customHeight="1">
      <c r="A133" s="36" t="s">
        <v>109</v>
      </c>
      <c r="B133" s="37"/>
      <c r="C133" s="38"/>
      <c r="D133" s="7">
        <v>22605</v>
      </c>
      <c r="E133" s="24">
        <f>H133+F133+G133</f>
        <v>93980</v>
      </c>
      <c r="F133" s="24">
        <v>0</v>
      </c>
      <c r="G133" s="24">
        <v>93980</v>
      </c>
      <c r="H133" s="24">
        <v>0</v>
      </c>
      <c r="I133" s="23"/>
      <c r="J133" s="24">
        <f>K133+L133+M133</f>
        <v>93980</v>
      </c>
      <c r="K133" s="24">
        <v>0</v>
      </c>
      <c r="L133" s="24">
        <v>93980</v>
      </c>
      <c r="M133" s="24">
        <v>0</v>
      </c>
      <c r="N133" s="23"/>
    </row>
    <row r="134" spans="1:14" ht="33" customHeight="1">
      <c r="A134" s="36" t="s">
        <v>38</v>
      </c>
      <c r="B134" s="37"/>
      <c r="C134" s="37"/>
      <c r="D134" s="7">
        <v>22699</v>
      </c>
      <c r="E134" s="24">
        <f>H134+F134+G134</f>
        <v>927723.68</v>
      </c>
      <c r="F134" s="24">
        <f>F136+F137</f>
        <v>667723.68</v>
      </c>
      <c r="G134" s="24">
        <f>G136+G137</f>
        <v>0</v>
      </c>
      <c r="H134" s="24">
        <f>H136+H137</f>
        <v>260000</v>
      </c>
      <c r="I134" s="23"/>
      <c r="J134" s="24">
        <f>K134+L134+M134</f>
        <v>927723.68</v>
      </c>
      <c r="K134" s="24">
        <f>K136+K137</f>
        <v>667723.68</v>
      </c>
      <c r="L134" s="24">
        <f>L136+L137</f>
        <v>0</v>
      </c>
      <c r="M134" s="24">
        <f>M136+M137</f>
        <v>260000</v>
      </c>
      <c r="N134" s="23"/>
    </row>
    <row r="135" spans="1:14" ht="15" customHeight="1">
      <c r="A135" s="36" t="s">
        <v>79</v>
      </c>
      <c r="B135" s="37"/>
      <c r="C135" s="38"/>
      <c r="D135" s="7"/>
      <c r="E135" s="24"/>
      <c r="F135" s="24"/>
      <c r="G135" s="24"/>
      <c r="H135" s="23"/>
      <c r="I135" s="23"/>
      <c r="J135" s="24"/>
      <c r="K135" s="24"/>
      <c r="L135" s="24"/>
      <c r="M135" s="23"/>
      <c r="N135" s="23"/>
    </row>
    <row r="136" spans="1:14" ht="15">
      <c r="A136" s="36" t="s">
        <v>107</v>
      </c>
      <c r="B136" s="37"/>
      <c r="C136" s="38"/>
      <c r="D136" s="27">
        <v>22699</v>
      </c>
      <c r="E136" s="24">
        <f>H136+F136+G136</f>
        <v>667723.68</v>
      </c>
      <c r="F136" s="24">
        <v>667723.68</v>
      </c>
      <c r="G136" s="24">
        <v>0</v>
      </c>
      <c r="H136" s="24">
        <v>0</v>
      </c>
      <c r="I136" s="23"/>
      <c r="J136" s="24">
        <f>K136+L136+M136</f>
        <v>667723.68</v>
      </c>
      <c r="K136" s="24">
        <v>667723.68</v>
      </c>
      <c r="L136" s="24">
        <v>0</v>
      </c>
      <c r="M136" s="24">
        <v>0</v>
      </c>
      <c r="N136" s="23"/>
    </row>
    <row r="137" spans="1:14" ht="17.25" customHeight="1">
      <c r="A137" s="36" t="s">
        <v>80</v>
      </c>
      <c r="B137" s="37"/>
      <c r="C137" s="38"/>
      <c r="D137" s="27">
        <v>22699</v>
      </c>
      <c r="E137" s="24">
        <f>H137+F137+G137</f>
        <v>260000</v>
      </c>
      <c r="F137" s="24">
        <v>0</v>
      </c>
      <c r="G137" s="24">
        <v>0</v>
      </c>
      <c r="H137" s="23">
        <v>260000</v>
      </c>
      <c r="I137" s="23"/>
      <c r="J137" s="24">
        <f>K137+L137+M137</f>
        <v>260000</v>
      </c>
      <c r="K137" s="24">
        <v>0</v>
      </c>
      <c r="L137" s="24">
        <v>0</v>
      </c>
      <c r="M137" s="23">
        <v>260000</v>
      </c>
      <c r="N137" s="23"/>
    </row>
    <row r="138" spans="1:14" ht="35.25" customHeight="1">
      <c r="A138" s="39" t="s">
        <v>14</v>
      </c>
      <c r="B138" s="39"/>
      <c r="C138" s="39"/>
      <c r="D138" s="13">
        <v>262</v>
      </c>
      <c r="E138" s="25">
        <f>H138+F138+G138</f>
        <v>1285300</v>
      </c>
      <c r="F138" s="25">
        <f>F140+F141</f>
        <v>0</v>
      </c>
      <c r="G138" s="25">
        <f>G140+G141</f>
        <v>1285300</v>
      </c>
      <c r="H138" s="25">
        <f>H140+H141</f>
        <v>0</v>
      </c>
      <c r="I138" s="32"/>
      <c r="J138" s="25">
        <f>K138+L138+M138</f>
        <v>1285300</v>
      </c>
      <c r="K138" s="25">
        <f>K140+K141</f>
        <v>0</v>
      </c>
      <c r="L138" s="25">
        <f>L140+L141</f>
        <v>1285300</v>
      </c>
      <c r="M138" s="25">
        <f>M140+M141</f>
        <v>0</v>
      </c>
      <c r="N138" s="32"/>
    </row>
    <row r="139" spans="1:14" ht="15" customHeight="1">
      <c r="A139" s="36" t="s">
        <v>79</v>
      </c>
      <c r="B139" s="37"/>
      <c r="C139" s="38"/>
      <c r="D139" s="13"/>
      <c r="E139" s="24"/>
      <c r="F139" s="24"/>
      <c r="G139" s="24"/>
      <c r="H139" s="23"/>
      <c r="I139" s="23"/>
      <c r="J139" s="24"/>
      <c r="K139" s="24"/>
      <c r="L139" s="24"/>
      <c r="M139" s="23"/>
      <c r="N139" s="23"/>
    </row>
    <row r="140" spans="1:14" ht="15" customHeight="1">
      <c r="A140" s="36" t="s">
        <v>110</v>
      </c>
      <c r="B140" s="37"/>
      <c r="C140" s="38"/>
      <c r="D140" s="7">
        <v>26200</v>
      </c>
      <c r="E140" s="24">
        <f>H140+F140+G140</f>
        <v>1142300</v>
      </c>
      <c r="F140" s="24">
        <v>0</v>
      </c>
      <c r="G140" s="24">
        <v>1142300</v>
      </c>
      <c r="H140" s="24">
        <v>0</v>
      </c>
      <c r="I140" s="23"/>
      <c r="J140" s="24">
        <f>K140+L140+M140</f>
        <v>1142300</v>
      </c>
      <c r="K140" s="24">
        <v>0</v>
      </c>
      <c r="L140" s="24">
        <v>1142300</v>
      </c>
      <c r="M140" s="24">
        <v>0</v>
      </c>
      <c r="N140" s="23"/>
    </row>
    <row r="141" spans="1:14" ht="15" customHeight="1">
      <c r="A141" s="36" t="s">
        <v>111</v>
      </c>
      <c r="B141" s="37"/>
      <c r="C141" s="38"/>
      <c r="D141" s="7">
        <v>26200</v>
      </c>
      <c r="E141" s="24">
        <f>H141+F141+G141</f>
        <v>143000</v>
      </c>
      <c r="F141" s="24">
        <v>0</v>
      </c>
      <c r="G141" s="24">
        <v>143000</v>
      </c>
      <c r="H141" s="24">
        <v>0</v>
      </c>
      <c r="I141" s="23"/>
      <c r="J141" s="24">
        <f>K141+L141+M141</f>
        <v>143000</v>
      </c>
      <c r="K141" s="24">
        <v>0</v>
      </c>
      <c r="L141" s="24">
        <v>143000</v>
      </c>
      <c r="M141" s="24">
        <v>0</v>
      </c>
      <c r="N141" s="23"/>
    </row>
    <row r="142" spans="1:14" ht="14.25">
      <c r="A142" s="40" t="s">
        <v>53</v>
      </c>
      <c r="B142" s="41"/>
      <c r="C142" s="42"/>
      <c r="D142" s="28">
        <v>290</v>
      </c>
      <c r="E142" s="25">
        <f>H142+F142+G142</f>
        <v>3579533</v>
      </c>
      <c r="F142" s="25">
        <f>F144+F148+F152+F155</f>
        <v>3005400</v>
      </c>
      <c r="G142" s="25">
        <f>G144+G148+G152+G155</f>
        <v>519133</v>
      </c>
      <c r="H142" s="25">
        <f>H144+H148+H152+H155</f>
        <v>55000</v>
      </c>
      <c r="I142" s="32"/>
      <c r="J142" s="25">
        <f>K142+L142+M142</f>
        <v>3579533</v>
      </c>
      <c r="K142" s="25">
        <f>K144+K148+K152+K155</f>
        <v>3005400</v>
      </c>
      <c r="L142" s="25">
        <f>L144+L148+L152+L155</f>
        <v>519133</v>
      </c>
      <c r="M142" s="25">
        <f>M144+M148+M152+M155</f>
        <v>55000</v>
      </c>
      <c r="N142" s="32"/>
    </row>
    <row r="143" spans="1:14" ht="15">
      <c r="A143" s="36" t="s">
        <v>0</v>
      </c>
      <c r="B143" s="37"/>
      <c r="C143" s="38"/>
      <c r="D143" s="29"/>
      <c r="E143" s="24"/>
      <c r="F143" s="24"/>
      <c r="G143" s="24"/>
      <c r="H143" s="23"/>
      <c r="I143" s="23"/>
      <c r="J143" s="24"/>
      <c r="K143" s="24"/>
      <c r="L143" s="24"/>
      <c r="M143" s="23"/>
      <c r="N143" s="23"/>
    </row>
    <row r="144" spans="1:14" ht="31.5" customHeight="1">
      <c r="A144" s="52" t="s">
        <v>39</v>
      </c>
      <c r="B144" s="52"/>
      <c r="C144" s="52"/>
      <c r="D144" s="7">
        <v>29001</v>
      </c>
      <c r="E144" s="24">
        <f>H144+F144+G144</f>
        <v>145000</v>
      </c>
      <c r="F144" s="24">
        <f>F146+F147</f>
        <v>135000</v>
      </c>
      <c r="G144" s="24">
        <f>G146+G147</f>
        <v>0</v>
      </c>
      <c r="H144" s="24">
        <f>H146+H147</f>
        <v>10000</v>
      </c>
      <c r="I144" s="23"/>
      <c r="J144" s="24">
        <f>K144+L144+M144</f>
        <v>145000</v>
      </c>
      <c r="K144" s="24">
        <f>K146+K147</f>
        <v>135000</v>
      </c>
      <c r="L144" s="24">
        <f>L146+L147</f>
        <v>0</v>
      </c>
      <c r="M144" s="24">
        <f>M146+M147</f>
        <v>10000</v>
      </c>
      <c r="N144" s="23"/>
    </row>
    <row r="145" spans="1:14" ht="15" customHeight="1">
      <c r="A145" s="36" t="s">
        <v>79</v>
      </c>
      <c r="B145" s="37"/>
      <c r="C145" s="38"/>
      <c r="D145" s="7"/>
      <c r="E145" s="24"/>
      <c r="F145" s="24"/>
      <c r="G145" s="24"/>
      <c r="H145" s="23"/>
      <c r="I145" s="23"/>
      <c r="J145" s="24"/>
      <c r="K145" s="24"/>
      <c r="L145" s="24"/>
      <c r="M145" s="23"/>
      <c r="N145" s="23"/>
    </row>
    <row r="146" spans="1:14" ht="15">
      <c r="A146" s="36" t="s">
        <v>107</v>
      </c>
      <c r="B146" s="37"/>
      <c r="C146" s="38"/>
      <c r="D146" s="27">
        <v>29001</v>
      </c>
      <c r="E146" s="24">
        <f>H146+F146+G146</f>
        <v>135000</v>
      </c>
      <c r="F146" s="24">
        <v>135000</v>
      </c>
      <c r="G146" s="24">
        <v>0</v>
      </c>
      <c r="H146" s="24">
        <v>0</v>
      </c>
      <c r="I146" s="23"/>
      <c r="J146" s="24">
        <f>K146+L146+M146</f>
        <v>135000</v>
      </c>
      <c r="K146" s="24">
        <v>135000</v>
      </c>
      <c r="L146" s="24">
        <v>0</v>
      </c>
      <c r="M146" s="24">
        <v>0</v>
      </c>
      <c r="N146" s="23"/>
    </row>
    <row r="147" spans="1:14" ht="17.25" customHeight="1">
      <c r="A147" s="36" t="s">
        <v>80</v>
      </c>
      <c r="B147" s="37"/>
      <c r="C147" s="38"/>
      <c r="D147" s="27">
        <v>29001</v>
      </c>
      <c r="E147" s="24">
        <f>H147+F147+G147</f>
        <v>10000</v>
      </c>
      <c r="F147" s="24">
        <v>0</v>
      </c>
      <c r="G147" s="24">
        <v>0</v>
      </c>
      <c r="H147" s="23">
        <v>10000</v>
      </c>
      <c r="I147" s="23"/>
      <c r="J147" s="24">
        <f>K147+L147+M147</f>
        <v>10000</v>
      </c>
      <c r="K147" s="24">
        <v>0</v>
      </c>
      <c r="L147" s="24">
        <v>0</v>
      </c>
      <c r="M147" s="23">
        <v>10000</v>
      </c>
      <c r="N147" s="23"/>
    </row>
    <row r="148" spans="1:14" ht="19.5" customHeight="1">
      <c r="A148" s="36" t="s">
        <v>40</v>
      </c>
      <c r="B148" s="37"/>
      <c r="C148" s="38"/>
      <c r="D148" s="7">
        <v>29002</v>
      </c>
      <c r="E148" s="24">
        <f>H148+F148+G148</f>
        <v>3118800</v>
      </c>
      <c r="F148" s="24">
        <f>F150+F151</f>
        <v>2870400</v>
      </c>
      <c r="G148" s="24">
        <f>G150+G151</f>
        <v>248400</v>
      </c>
      <c r="H148" s="24">
        <f>H150+H151</f>
        <v>0</v>
      </c>
      <c r="I148" s="23"/>
      <c r="J148" s="24">
        <f>K148+L148+M148</f>
        <v>3118800</v>
      </c>
      <c r="K148" s="24">
        <f>K150+K151</f>
        <v>2870400</v>
      </c>
      <c r="L148" s="24">
        <f>L150+L151</f>
        <v>248400</v>
      </c>
      <c r="M148" s="24">
        <f>M150+M151</f>
        <v>0</v>
      </c>
      <c r="N148" s="23"/>
    </row>
    <row r="149" spans="1:14" ht="15" customHeight="1">
      <c r="A149" s="36" t="s">
        <v>79</v>
      </c>
      <c r="B149" s="37"/>
      <c r="C149" s="38"/>
      <c r="D149" s="7"/>
      <c r="E149" s="24"/>
      <c r="F149" s="24"/>
      <c r="G149" s="24"/>
      <c r="H149" s="23"/>
      <c r="I149" s="23"/>
      <c r="J149" s="24"/>
      <c r="K149" s="24"/>
      <c r="L149" s="24"/>
      <c r="M149" s="23"/>
      <c r="N149" s="23"/>
    </row>
    <row r="150" spans="1:14" ht="17.25" customHeight="1">
      <c r="A150" s="36" t="s">
        <v>107</v>
      </c>
      <c r="B150" s="37"/>
      <c r="C150" s="38"/>
      <c r="D150" s="27">
        <v>29002</v>
      </c>
      <c r="E150" s="24">
        <f>H150+F150+G150</f>
        <v>2870400</v>
      </c>
      <c r="F150" s="24">
        <v>2870400</v>
      </c>
      <c r="G150" s="24">
        <v>0</v>
      </c>
      <c r="H150" s="24">
        <v>0</v>
      </c>
      <c r="I150" s="23"/>
      <c r="J150" s="24">
        <f>K150+L150+M150</f>
        <v>2870400</v>
      </c>
      <c r="K150" s="24">
        <v>2870400</v>
      </c>
      <c r="L150" s="24">
        <v>0</v>
      </c>
      <c r="M150" s="24">
        <v>0</v>
      </c>
      <c r="N150" s="23"/>
    </row>
    <row r="151" spans="1:14" ht="17.25" customHeight="1">
      <c r="A151" s="36" t="s">
        <v>110</v>
      </c>
      <c r="B151" s="37"/>
      <c r="C151" s="38"/>
      <c r="D151" s="27">
        <v>29002</v>
      </c>
      <c r="E151" s="24">
        <f>H151+F151+G151</f>
        <v>248400</v>
      </c>
      <c r="F151" s="24">
        <v>0</v>
      </c>
      <c r="G151" s="24">
        <v>248400</v>
      </c>
      <c r="H151" s="24">
        <v>0</v>
      </c>
      <c r="I151" s="23"/>
      <c r="J151" s="24">
        <f>K151+L151+M151</f>
        <v>248400</v>
      </c>
      <c r="K151" s="24">
        <v>0</v>
      </c>
      <c r="L151" s="24">
        <v>248400</v>
      </c>
      <c r="M151" s="24">
        <v>0</v>
      </c>
      <c r="N151" s="23"/>
    </row>
    <row r="152" spans="1:14" ht="33.75" customHeight="1">
      <c r="A152" s="36" t="s">
        <v>41</v>
      </c>
      <c r="B152" s="37"/>
      <c r="C152" s="38"/>
      <c r="D152" s="7">
        <v>29003</v>
      </c>
      <c r="E152" s="24">
        <f>H152+F152+G152</f>
        <v>20000</v>
      </c>
      <c r="F152" s="24">
        <f>F154</f>
        <v>0</v>
      </c>
      <c r="G152" s="24">
        <f>G154</f>
        <v>0</v>
      </c>
      <c r="H152" s="24">
        <f>H154</f>
        <v>20000</v>
      </c>
      <c r="I152" s="23"/>
      <c r="J152" s="24">
        <f>K152+L152+M152</f>
        <v>20000</v>
      </c>
      <c r="K152" s="24">
        <f>K154</f>
        <v>0</v>
      </c>
      <c r="L152" s="24">
        <f>L154</f>
        <v>0</v>
      </c>
      <c r="M152" s="24">
        <f>M154</f>
        <v>20000</v>
      </c>
      <c r="N152" s="23"/>
    </row>
    <row r="153" spans="1:14" ht="15" customHeight="1">
      <c r="A153" s="36" t="s">
        <v>79</v>
      </c>
      <c r="B153" s="37"/>
      <c r="C153" s="38"/>
      <c r="D153" s="7"/>
      <c r="E153" s="24"/>
      <c r="F153" s="24"/>
      <c r="G153" s="24"/>
      <c r="H153" s="23"/>
      <c r="I153" s="23"/>
      <c r="J153" s="24"/>
      <c r="K153" s="24"/>
      <c r="L153" s="24"/>
      <c r="M153" s="23"/>
      <c r="N153" s="23"/>
    </row>
    <row r="154" spans="1:14" ht="17.25" customHeight="1">
      <c r="A154" s="36" t="s">
        <v>80</v>
      </c>
      <c r="B154" s="37"/>
      <c r="C154" s="38"/>
      <c r="D154" s="27">
        <v>29003</v>
      </c>
      <c r="E154" s="24">
        <f>H154+F154+G154</f>
        <v>20000</v>
      </c>
      <c r="F154" s="24">
        <v>0</v>
      </c>
      <c r="G154" s="24">
        <v>0</v>
      </c>
      <c r="H154" s="23">
        <v>20000</v>
      </c>
      <c r="I154" s="23"/>
      <c r="J154" s="24">
        <f>K154+L154+M154</f>
        <v>20000</v>
      </c>
      <c r="K154" s="24">
        <v>0</v>
      </c>
      <c r="L154" s="24">
        <v>0</v>
      </c>
      <c r="M154" s="23">
        <v>20000</v>
      </c>
      <c r="N154" s="23"/>
    </row>
    <row r="155" spans="1:14" ht="15">
      <c r="A155" s="36" t="s">
        <v>42</v>
      </c>
      <c r="B155" s="37"/>
      <c r="C155" s="38"/>
      <c r="D155" s="7">
        <v>29099</v>
      </c>
      <c r="E155" s="24">
        <f>H155+F155+G155</f>
        <v>295733</v>
      </c>
      <c r="F155" s="24">
        <f>F157+F158</f>
        <v>0</v>
      </c>
      <c r="G155" s="24">
        <f>G157+G158</f>
        <v>270733</v>
      </c>
      <c r="H155" s="24">
        <f>H157+H158</f>
        <v>25000</v>
      </c>
      <c r="I155" s="23"/>
      <c r="J155" s="24">
        <f>K155+L155+M155</f>
        <v>295733</v>
      </c>
      <c r="K155" s="24">
        <f>K157+K158</f>
        <v>0</v>
      </c>
      <c r="L155" s="24">
        <f>L157+L158</f>
        <v>270733</v>
      </c>
      <c r="M155" s="24">
        <f>M157+M158</f>
        <v>25000</v>
      </c>
      <c r="N155" s="23"/>
    </row>
    <row r="156" spans="1:14" ht="15">
      <c r="A156" s="36" t="s">
        <v>79</v>
      </c>
      <c r="B156" s="37"/>
      <c r="C156" s="38"/>
      <c r="D156" s="7"/>
      <c r="E156" s="24"/>
      <c r="F156" s="24"/>
      <c r="G156" s="24"/>
      <c r="H156" s="23"/>
      <c r="I156" s="23"/>
      <c r="J156" s="24"/>
      <c r="K156" s="24"/>
      <c r="L156" s="24"/>
      <c r="M156" s="23"/>
      <c r="N156" s="23"/>
    </row>
    <row r="157" spans="1:14" ht="15">
      <c r="A157" s="36" t="s">
        <v>107</v>
      </c>
      <c r="B157" s="37"/>
      <c r="C157" s="38"/>
      <c r="D157" s="27">
        <v>29099</v>
      </c>
      <c r="E157" s="24">
        <f>H157+F157+G157</f>
        <v>270733</v>
      </c>
      <c r="F157" s="24">
        <v>0</v>
      </c>
      <c r="G157" s="24">
        <v>270733</v>
      </c>
      <c r="H157" s="24">
        <v>0</v>
      </c>
      <c r="I157" s="23"/>
      <c r="J157" s="24">
        <f>K157+L157+M157</f>
        <v>270733</v>
      </c>
      <c r="K157" s="24">
        <v>0</v>
      </c>
      <c r="L157" s="24">
        <v>270733</v>
      </c>
      <c r="M157" s="24">
        <v>0</v>
      </c>
      <c r="N157" s="23"/>
    </row>
    <row r="158" spans="1:14" ht="17.25" customHeight="1">
      <c r="A158" s="36" t="s">
        <v>80</v>
      </c>
      <c r="B158" s="37"/>
      <c r="C158" s="38"/>
      <c r="D158" s="27">
        <v>29099</v>
      </c>
      <c r="E158" s="24">
        <f>H158+F158+G158</f>
        <v>25000</v>
      </c>
      <c r="F158" s="24">
        <v>0</v>
      </c>
      <c r="G158" s="24">
        <v>0</v>
      </c>
      <c r="H158" s="23">
        <v>25000</v>
      </c>
      <c r="I158" s="23"/>
      <c r="J158" s="24">
        <f>K158+L158+M158</f>
        <v>25000</v>
      </c>
      <c r="K158" s="24">
        <v>0</v>
      </c>
      <c r="L158" s="24">
        <v>0</v>
      </c>
      <c r="M158" s="23">
        <v>25000</v>
      </c>
      <c r="N158" s="23"/>
    </row>
    <row r="159" spans="1:14" ht="33.75" customHeight="1">
      <c r="A159" s="39" t="s">
        <v>54</v>
      </c>
      <c r="B159" s="39"/>
      <c r="C159" s="39"/>
      <c r="D159" s="13">
        <v>310</v>
      </c>
      <c r="E159" s="25">
        <f>H159+F159+G159</f>
        <v>415000</v>
      </c>
      <c r="F159" s="25">
        <f>F165+F168+F171+F176</f>
        <v>140000</v>
      </c>
      <c r="G159" s="25">
        <f>G165+G168+G171+G176</f>
        <v>0</v>
      </c>
      <c r="H159" s="25">
        <f>H165+H168+H171+H176</f>
        <v>275000</v>
      </c>
      <c r="I159" s="32"/>
      <c r="J159" s="25">
        <f>K159+L159+M159</f>
        <v>415000</v>
      </c>
      <c r="K159" s="25">
        <f>K165+K168+K171+K176</f>
        <v>140000</v>
      </c>
      <c r="L159" s="25">
        <f>L165+L168+L171+L176</f>
        <v>0</v>
      </c>
      <c r="M159" s="25">
        <f>M165+M168+M171+M176</f>
        <v>275000</v>
      </c>
      <c r="N159" s="32"/>
    </row>
    <row r="160" spans="1:14" ht="15">
      <c r="A160" s="36" t="s">
        <v>0</v>
      </c>
      <c r="B160" s="37"/>
      <c r="C160" s="37"/>
      <c r="D160" s="7"/>
      <c r="E160" s="24"/>
      <c r="F160" s="24"/>
      <c r="G160" s="24"/>
      <c r="H160" s="23"/>
      <c r="I160" s="23"/>
      <c r="J160" s="24"/>
      <c r="K160" s="24"/>
      <c r="L160" s="24"/>
      <c r="M160" s="23"/>
      <c r="N160" s="23"/>
    </row>
    <row r="161" spans="1:14" ht="35.25" customHeight="1" hidden="1">
      <c r="A161" s="52" t="s">
        <v>55</v>
      </c>
      <c r="B161" s="52"/>
      <c r="C161" s="52"/>
      <c r="D161" s="7">
        <v>31001</v>
      </c>
      <c r="E161" s="24"/>
      <c r="F161" s="24"/>
      <c r="G161" s="24"/>
      <c r="H161" s="23"/>
      <c r="I161" s="23"/>
      <c r="J161" s="24"/>
      <c r="K161" s="24"/>
      <c r="L161" s="24"/>
      <c r="M161" s="23"/>
      <c r="N161" s="23"/>
    </row>
    <row r="162" spans="1:14" ht="15" customHeight="1" hidden="1">
      <c r="A162" s="36" t="s">
        <v>79</v>
      </c>
      <c r="B162" s="37"/>
      <c r="C162" s="38"/>
      <c r="D162" s="9"/>
      <c r="E162" s="22"/>
      <c r="F162" s="22"/>
      <c r="G162" s="24"/>
      <c r="H162" s="23"/>
      <c r="I162" s="23"/>
      <c r="J162" s="22"/>
      <c r="K162" s="22"/>
      <c r="L162" s="24"/>
      <c r="M162" s="23"/>
      <c r="N162" s="23"/>
    </row>
    <row r="163" spans="1:14" ht="30.75" customHeight="1" hidden="1">
      <c r="A163" s="36" t="s">
        <v>56</v>
      </c>
      <c r="B163" s="37"/>
      <c r="C163" s="38"/>
      <c r="D163" s="9">
        <v>31002</v>
      </c>
      <c r="E163" s="22"/>
      <c r="F163" s="22"/>
      <c r="G163" s="24"/>
      <c r="H163" s="23"/>
      <c r="I163" s="23"/>
      <c r="J163" s="22"/>
      <c r="K163" s="22"/>
      <c r="L163" s="24"/>
      <c r="M163" s="23"/>
      <c r="N163" s="23"/>
    </row>
    <row r="164" spans="1:14" ht="15" customHeight="1" hidden="1">
      <c r="A164" s="36" t="s">
        <v>79</v>
      </c>
      <c r="B164" s="37"/>
      <c r="C164" s="38"/>
      <c r="D164" s="9"/>
      <c r="E164" s="22"/>
      <c r="F164" s="22"/>
      <c r="G164" s="24"/>
      <c r="H164" s="23"/>
      <c r="I164" s="23"/>
      <c r="J164" s="22"/>
      <c r="K164" s="22"/>
      <c r="L164" s="24"/>
      <c r="M164" s="23"/>
      <c r="N164" s="23"/>
    </row>
    <row r="165" spans="1:14" ht="29.25" customHeight="1">
      <c r="A165" s="36" t="s">
        <v>43</v>
      </c>
      <c r="B165" s="37"/>
      <c r="C165" s="38"/>
      <c r="D165" s="9">
        <v>31003</v>
      </c>
      <c r="E165" s="24">
        <f>H165+F165+G165</f>
        <v>70000</v>
      </c>
      <c r="F165" s="22">
        <f>F167</f>
        <v>70000</v>
      </c>
      <c r="G165" s="22">
        <f>G167</f>
        <v>0</v>
      </c>
      <c r="H165" s="22">
        <f>H167</f>
        <v>0</v>
      </c>
      <c r="I165" s="23"/>
      <c r="J165" s="24">
        <f>K165+L165+M165</f>
        <v>70000</v>
      </c>
      <c r="K165" s="22">
        <f>K167</f>
        <v>70000</v>
      </c>
      <c r="L165" s="22">
        <f>L167</f>
        <v>0</v>
      </c>
      <c r="M165" s="22">
        <f>M167</f>
        <v>0</v>
      </c>
      <c r="N165" s="23"/>
    </row>
    <row r="166" spans="1:14" ht="15" customHeight="1">
      <c r="A166" s="36" t="s">
        <v>79</v>
      </c>
      <c r="B166" s="37"/>
      <c r="C166" s="38"/>
      <c r="D166" s="9"/>
      <c r="E166" s="22"/>
      <c r="F166" s="22"/>
      <c r="G166" s="24"/>
      <c r="H166" s="23"/>
      <c r="I166" s="23"/>
      <c r="J166" s="22"/>
      <c r="K166" s="22"/>
      <c r="L166" s="24"/>
      <c r="M166" s="23"/>
      <c r="N166" s="23"/>
    </row>
    <row r="167" spans="1:14" ht="15">
      <c r="A167" s="36" t="s">
        <v>107</v>
      </c>
      <c r="B167" s="37"/>
      <c r="C167" s="38"/>
      <c r="D167" s="27">
        <v>31003</v>
      </c>
      <c r="E167" s="24">
        <f>H167+F167+G167</f>
        <v>70000</v>
      </c>
      <c r="F167" s="24">
        <v>70000</v>
      </c>
      <c r="G167" s="24">
        <v>0</v>
      </c>
      <c r="H167" s="24">
        <v>0</v>
      </c>
      <c r="I167" s="23"/>
      <c r="J167" s="24">
        <f>K167+L167+M167</f>
        <v>70000</v>
      </c>
      <c r="K167" s="24">
        <v>70000</v>
      </c>
      <c r="L167" s="24">
        <v>0</v>
      </c>
      <c r="M167" s="24">
        <v>0</v>
      </c>
      <c r="N167" s="23"/>
    </row>
    <row r="168" spans="1:14" ht="30.75" customHeight="1">
      <c r="A168" s="36" t="s">
        <v>57</v>
      </c>
      <c r="B168" s="37"/>
      <c r="C168" s="38"/>
      <c r="D168" s="9">
        <v>31004</v>
      </c>
      <c r="E168" s="24">
        <f>H168+F168+G168</f>
        <v>50000</v>
      </c>
      <c r="F168" s="22">
        <f>F170</f>
        <v>0</v>
      </c>
      <c r="G168" s="22">
        <f>G170</f>
        <v>0</v>
      </c>
      <c r="H168" s="22">
        <f>H170</f>
        <v>50000</v>
      </c>
      <c r="I168" s="23"/>
      <c r="J168" s="24">
        <f>K168+L168+M168</f>
        <v>50000</v>
      </c>
      <c r="K168" s="22">
        <f>K170</f>
        <v>0</v>
      </c>
      <c r="L168" s="22">
        <f>L170</f>
        <v>0</v>
      </c>
      <c r="M168" s="22">
        <f>M170</f>
        <v>50000</v>
      </c>
      <c r="N168" s="23"/>
    </row>
    <row r="169" spans="1:14" ht="15" customHeight="1">
      <c r="A169" s="36" t="s">
        <v>79</v>
      </c>
      <c r="B169" s="37"/>
      <c r="C169" s="38"/>
      <c r="D169" s="9"/>
      <c r="E169" s="22"/>
      <c r="F169" s="22"/>
      <c r="G169" s="24"/>
      <c r="H169" s="23"/>
      <c r="I169" s="23"/>
      <c r="J169" s="22"/>
      <c r="K169" s="22"/>
      <c r="L169" s="24"/>
      <c r="M169" s="23"/>
      <c r="N169" s="23"/>
    </row>
    <row r="170" spans="1:14" ht="17.25" customHeight="1">
      <c r="A170" s="36" t="s">
        <v>80</v>
      </c>
      <c r="B170" s="37"/>
      <c r="C170" s="38"/>
      <c r="D170" s="27">
        <v>31004</v>
      </c>
      <c r="E170" s="24">
        <f>H170+F170+G170</f>
        <v>50000</v>
      </c>
      <c r="F170" s="24">
        <v>0</v>
      </c>
      <c r="G170" s="24">
        <v>0</v>
      </c>
      <c r="H170" s="23">
        <v>50000</v>
      </c>
      <c r="I170" s="23"/>
      <c r="J170" s="24">
        <f>K170+L170+M170</f>
        <v>50000</v>
      </c>
      <c r="K170" s="24">
        <v>0</v>
      </c>
      <c r="L170" s="24">
        <v>0</v>
      </c>
      <c r="M170" s="23">
        <v>50000</v>
      </c>
      <c r="N170" s="23"/>
    </row>
    <row r="171" spans="1:14" ht="18.75" customHeight="1">
      <c r="A171" s="36" t="s">
        <v>58</v>
      </c>
      <c r="B171" s="61"/>
      <c r="C171" s="62"/>
      <c r="D171" s="9">
        <v>31005</v>
      </c>
      <c r="E171" s="24">
        <f>H171+F171+G171</f>
        <v>75000</v>
      </c>
      <c r="F171" s="22">
        <f>F173</f>
        <v>0</v>
      </c>
      <c r="G171" s="22">
        <f>G173</f>
        <v>0</v>
      </c>
      <c r="H171" s="22">
        <f>H173</f>
        <v>75000</v>
      </c>
      <c r="I171" s="23"/>
      <c r="J171" s="24">
        <f>K171+L171+M171</f>
        <v>75000</v>
      </c>
      <c r="K171" s="22">
        <f>K173</f>
        <v>0</v>
      </c>
      <c r="L171" s="22">
        <f>L173</f>
        <v>0</v>
      </c>
      <c r="M171" s="22">
        <f>M173</f>
        <v>75000</v>
      </c>
      <c r="N171" s="23"/>
    </row>
    <row r="172" spans="1:14" ht="18.75" customHeight="1">
      <c r="A172" s="36" t="s">
        <v>79</v>
      </c>
      <c r="B172" s="37"/>
      <c r="C172" s="38"/>
      <c r="D172" s="9"/>
      <c r="E172" s="22"/>
      <c r="F172" s="22"/>
      <c r="G172" s="24"/>
      <c r="H172" s="23"/>
      <c r="I172" s="23"/>
      <c r="J172" s="22"/>
      <c r="K172" s="22"/>
      <c r="L172" s="24"/>
      <c r="M172" s="23"/>
      <c r="N172" s="23"/>
    </row>
    <row r="173" spans="1:14" ht="17.25" customHeight="1">
      <c r="A173" s="36" t="s">
        <v>80</v>
      </c>
      <c r="B173" s="37"/>
      <c r="C173" s="38"/>
      <c r="D173" s="27">
        <v>31005</v>
      </c>
      <c r="E173" s="24">
        <f>H173+F173+G173</f>
        <v>75000</v>
      </c>
      <c r="F173" s="24">
        <v>0</v>
      </c>
      <c r="G173" s="24">
        <v>0</v>
      </c>
      <c r="H173" s="23">
        <v>75000</v>
      </c>
      <c r="I173" s="23"/>
      <c r="J173" s="24">
        <f>K173+L173+M173</f>
        <v>75000</v>
      </c>
      <c r="K173" s="24">
        <v>0</v>
      </c>
      <c r="L173" s="24">
        <v>0</v>
      </c>
      <c r="M173" s="23">
        <v>75000</v>
      </c>
      <c r="N173" s="23"/>
    </row>
    <row r="174" spans="1:14" ht="48" customHeight="1" hidden="1">
      <c r="A174" s="36" t="s">
        <v>59</v>
      </c>
      <c r="B174" s="37"/>
      <c r="C174" s="38"/>
      <c r="D174" s="9">
        <v>31006</v>
      </c>
      <c r="E174" s="24">
        <f>H174+F174+G174</f>
        <v>0</v>
      </c>
      <c r="F174" s="22"/>
      <c r="G174" s="24"/>
      <c r="H174" s="23"/>
      <c r="I174" s="23"/>
      <c r="J174" s="24">
        <f>K174+L174+M174</f>
        <v>0</v>
      </c>
      <c r="K174" s="22"/>
      <c r="L174" s="24"/>
      <c r="M174" s="23"/>
      <c r="N174" s="23"/>
    </row>
    <row r="175" spans="1:14" ht="15" customHeight="1" hidden="1">
      <c r="A175" s="36" t="s">
        <v>79</v>
      </c>
      <c r="B175" s="37"/>
      <c r="C175" s="38"/>
      <c r="D175" s="9"/>
      <c r="E175" s="22"/>
      <c r="F175" s="22"/>
      <c r="G175" s="24"/>
      <c r="H175" s="23"/>
      <c r="I175" s="23"/>
      <c r="J175" s="22"/>
      <c r="K175" s="22"/>
      <c r="L175" s="24"/>
      <c r="M175" s="23"/>
      <c r="N175" s="23"/>
    </row>
    <row r="176" spans="1:14" ht="50.25" customHeight="1">
      <c r="A176" s="36" t="s">
        <v>60</v>
      </c>
      <c r="B176" s="37"/>
      <c r="C176" s="38"/>
      <c r="D176" s="9">
        <v>31099</v>
      </c>
      <c r="E176" s="22">
        <f>E179+E180</f>
        <v>220000</v>
      </c>
      <c r="F176" s="22">
        <f>F179+F180</f>
        <v>70000</v>
      </c>
      <c r="G176" s="22">
        <f>G179+G180</f>
        <v>0</v>
      </c>
      <c r="H176" s="22">
        <f>H179+H180</f>
        <v>150000</v>
      </c>
      <c r="I176" s="23"/>
      <c r="J176" s="22">
        <f>J179+J180</f>
        <v>220000</v>
      </c>
      <c r="K176" s="22">
        <f>K179+K180</f>
        <v>70000</v>
      </c>
      <c r="L176" s="22">
        <f>L179+L180</f>
        <v>0</v>
      </c>
      <c r="M176" s="22">
        <f>M179+M180</f>
        <v>150000</v>
      </c>
      <c r="N176" s="23"/>
    </row>
    <row r="177" spans="1:14" ht="15" customHeight="1">
      <c r="A177" s="36" t="s">
        <v>79</v>
      </c>
      <c r="B177" s="37"/>
      <c r="C177" s="38"/>
      <c r="D177" s="9"/>
      <c r="E177" s="22"/>
      <c r="F177" s="22"/>
      <c r="G177" s="24"/>
      <c r="H177" s="23"/>
      <c r="I177" s="23"/>
      <c r="J177" s="22"/>
      <c r="K177" s="22"/>
      <c r="L177" s="24"/>
      <c r="M177" s="23"/>
      <c r="N177" s="23"/>
    </row>
    <row r="178" spans="1:14" ht="15" hidden="1">
      <c r="A178" s="36" t="s">
        <v>107</v>
      </c>
      <c r="B178" s="37"/>
      <c r="C178" s="38"/>
      <c r="D178" s="27">
        <v>31099</v>
      </c>
      <c r="E178" s="24">
        <f>H178+F178+G178</f>
        <v>0</v>
      </c>
      <c r="F178" s="24"/>
      <c r="G178" s="24"/>
      <c r="H178" s="23"/>
      <c r="I178" s="23"/>
      <c r="J178" s="24"/>
      <c r="K178" s="24"/>
      <c r="L178" s="24"/>
      <c r="M178" s="23"/>
      <c r="N178" s="23"/>
    </row>
    <row r="179" spans="1:14" ht="17.25" customHeight="1">
      <c r="A179" s="36" t="s">
        <v>80</v>
      </c>
      <c r="B179" s="37"/>
      <c r="C179" s="38"/>
      <c r="D179" s="27">
        <v>31099</v>
      </c>
      <c r="E179" s="24">
        <f>H179+F179+G179</f>
        <v>150000</v>
      </c>
      <c r="F179" s="24">
        <v>0</v>
      </c>
      <c r="G179" s="24">
        <v>0</v>
      </c>
      <c r="H179" s="23">
        <v>150000</v>
      </c>
      <c r="I179" s="23"/>
      <c r="J179" s="24">
        <f>K179+L179+M179</f>
        <v>150000</v>
      </c>
      <c r="K179" s="24">
        <v>0</v>
      </c>
      <c r="L179" s="24">
        <v>0</v>
      </c>
      <c r="M179" s="23">
        <v>150000</v>
      </c>
      <c r="N179" s="23"/>
    </row>
    <row r="180" spans="1:14" ht="17.25" customHeight="1">
      <c r="A180" s="36" t="s">
        <v>107</v>
      </c>
      <c r="B180" s="37"/>
      <c r="C180" s="38"/>
      <c r="D180" s="27">
        <v>31099</v>
      </c>
      <c r="E180" s="24">
        <f>H180+F180+G180</f>
        <v>70000</v>
      </c>
      <c r="F180" s="24">
        <v>70000</v>
      </c>
      <c r="G180" s="24">
        <v>0</v>
      </c>
      <c r="H180" s="23"/>
      <c r="I180" s="23"/>
      <c r="J180" s="24">
        <f>K180+L180+M180</f>
        <v>70000</v>
      </c>
      <c r="K180" s="24">
        <v>70000</v>
      </c>
      <c r="L180" s="24">
        <v>0</v>
      </c>
      <c r="M180" s="23">
        <v>0</v>
      </c>
      <c r="N180" s="23"/>
    </row>
    <row r="181" spans="1:14" ht="48" customHeight="1">
      <c r="A181" s="39" t="s">
        <v>61</v>
      </c>
      <c r="B181" s="39"/>
      <c r="C181" s="39"/>
      <c r="D181" s="13">
        <v>340</v>
      </c>
      <c r="E181" s="25">
        <f>H181+F181+G181</f>
        <v>3910211</v>
      </c>
      <c r="F181" s="31">
        <f>F183+F186+F191+F195+F199</f>
        <v>1282200</v>
      </c>
      <c r="G181" s="31">
        <f>G183+G186+G191+G195+G199</f>
        <v>2087511</v>
      </c>
      <c r="H181" s="31">
        <f>H183+H186+H191+H195+H199</f>
        <v>540500</v>
      </c>
      <c r="I181" s="32"/>
      <c r="J181" s="25">
        <f>K181+L181+M181</f>
        <v>3910211</v>
      </c>
      <c r="K181" s="31">
        <f>K183+K186+K191+K195+K199</f>
        <v>1282200</v>
      </c>
      <c r="L181" s="31">
        <f>L183+L186+L191+L195+L199</f>
        <v>2087511</v>
      </c>
      <c r="M181" s="31">
        <f>M183+M186+M191+M195+M199</f>
        <v>540500</v>
      </c>
      <c r="N181" s="32"/>
    </row>
    <row r="182" spans="1:14" ht="15">
      <c r="A182" s="36" t="s">
        <v>0</v>
      </c>
      <c r="B182" s="37"/>
      <c r="C182" s="37"/>
      <c r="D182" s="7"/>
      <c r="E182" s="22"/>
      <c r="F182" s="22"/>
      <c r="G182" s="24"/>
      <c r="H182" s="23"/>
      <c r="I182" s="23"/>
      <c r="J182" s="22"/>
      <c r="K182" s="22"/>
      <c r="L182" s="24"/>
      <c r="M182" s="23"/>
      <c r="N182" s="23"/>
    </row>
    <row r="183" spans="1:14" ht="30.75" customHeight="1">
      <c r="A183" s="60" t="s">
        <v>62</v>
      </c>
      <c r="B183" s="60"/>
      <c r="C183" s="60"/>
      <c r="D183" s="9">
        <v>34001</v>
      </c>
      <c r="E183" s="24">
        <f>H183+F183+G183</f>
        <v>45000</v>
      </c>
      <c r="F183" s="22">
        <f>F185</f>
        <v>0</v>
      </c>
      <c r="G183" s="22">
        <f>G185</f>
        <v>45000</v>
      </c>
      <c r="H183" s="22">
        <f>H185</f>
        <v>0</v>
      </c>
      <c r="I183" s="23"/>
      <c r="J183" s="24">
        <f>K183+L183+M183</f>
        <v>45000</v>
      </c>
      <c r="K183" s="22">
        <f>K185</f>
        <v>0</v>
      </c>
      <c r="L183" s="22">
        <f>L185</f>
        <v>45000</v>
      </c>
      <c r="M183" s="22">
        <f>M185</f>
        <v>0</v>
      </c>
      <c r="N183" s="23"/>
    </row>
    <row r="184" spans="1:14" ht="15" customHeight="1">
      <c r="A184" s="36" t="s">
        <v>79</v>
      </c>
      <c r="B184" s="37"/>
      <c r="C184" s="38"/>
      <c r="D184" s="9"/>
      <c r="E184" s="22"/>
      <c r="F184" s="22"/>
      <c r="G184" s="24"/>
      <c r="H184" s="23"/>
      <c r="I184" s="23"/>
      <c r="J184" s="22"/>
      <c r="K184" s="22"/>
      <c r="L184" s="24"/>
      <c r="M184" s="23"/>
      <c r="N184" s="23"/>
    </row>
    <row r="185" spans="1:14" ht="17.25" customHeight="1">
      <c r="A185" s="36" t="s">
        <v>110</v>
      </c>
      <c r="B185" s="37"/>
      <c r="C185" s="38"/>
      <c r="D185" s="27">
        <v>34001</v>
      </c>
      <c r="E185" s="24">
        <f>H185+F185+G185</f>
        <v>45000</v>
      </c>
      <c r="F185" s="24">
        <v>0</v>
      </c>
      <c r="G185" s="24">
        <v>45000</v>
      </c>
      <c r="H185" s="24">
        <v>0</v>
      </c>
      <c r="I185" s="23"/>
      <c r="J185" s="24">
        <f>K185+L185+M185</f>
        <v>45000</v>
      </c>
      <c r="K185" s="24">
        <v>0</v>
      </c>
      <c r="L185" s="24">
        <v>45000</v>
      </c>
      <c r="M185" s="24">
        <v>0</v>
      </c>
      <c r="N185" s="23"/>
    </row>
    <row r="186" spans="1:14" ht="18.75" customHeight="1">
      <c r="A186" s="52" t="s">
        <v>63</v>
      </c>
      <c r="B186" s="52"/>
      <c r="C186" s="52"/>
      <c r="D186" s="7">
        <v>34002</v>
      </c>
      <c r="E186" s="24">
        <f>H186+F186+G186</f>
        <v>1627511</v>
      </c>
      <c r="F186" s="24">
        <f>F188+F189+F190</f>
        <v>0</v>
      </c>
      <c r="G186" s="24">
        <f>G188+G189+G190</f>
        <v>1547511</v>
      </c>
      <c r="H186" s="24">
        <f>H188+H189+H190</f>
        <v>80000</v>
      </c>
      <c r="I186" s="23"/>
      <c r="J186" s="24">
        <f>K186+L186+M186</f>
        <v>1627511</v>
      </c>
      <c r="K186" s="24">
        <f>K188+K189+K190</f>
        <v>0</v>
      </c>
      <c r="L186" s="24">
        <f>L188+L189+L190</f>
        <v>1547511</v>
      </c>
      <c r="M186" s="24">
        <f>M188+M189+M190</f>
        <v>80000</v>
      </c>
      <c r="N186" s="23"/>
    </row>
    <row r="187" spans="1:14" ht="18.75" customHeight="1">
      <c r="A187" s="36" t="s">
        <v>79</v>
      </c>
      <c r="B187" s="37"/>
      <c r="C187" s="38"/>
      <c r="D187" s="7"/>
      <c r="E187" s="24"/>
      <c r="F187" s="24"/>
      <c r="G187" s="24"/>
      <c r="H187" s="23"/>
      <c r="I187" s="23"/>
      <c r="J187" s="24"/>
      <c r="K187" s="24"/>
      <c r="L187" s="24"/>
      <c r="M187" s="23"/>
      <c r="N187" s="23"/>
    </row>
    <row r="188" spans="1:14" ht="17.25" customHeight="1">
      <c r="A188" s="36" t="s">
        <v>110</v>
      </c>
      <c r="B188" s="37"/>
      <c r="C188" s="38"/>
      <c r="D188" s="27">
        <v>34002</v>
      </c>
      <c r="E188" s="24">
        <f>H188+F188+G188</f>
        <v>624400</v>
      </c>
      <c r="F188" s="24">
        <v>0</v>
      </c>
      <c r="G188" s="24">
        <v>624400</v>
      </c>
      <c r="H188" s="24">
        <v>0</v>
      </c>
      <c r="I188" s="23"/>
      <c r="J188" s="24">
        <f>K188+L188+M188</f>
        <v>624400</v>
      </c>
      <c r="K188" s="24">
        <v>0</v>
      </c>
      <c r="L188" s="24">
        <v>624400</v>
      </c>
      <c r="M188" s="24">
        <v>0</v>
      </c>
      <c r="N188" s="23"/>
    </row>
    <row r="189" spans="1:14" ht="17.25" customHeight="1">
      <c r="A189" s="36" t="s">
        <v>107</v>
      </c>
      <c r="B189" s="37"/>
      <c r="C189" s="38"/>
      <c r="D189" s="27">
        <v>34002</v>
      </c>
      <c r="E189" s="24">
        <f>H189+F189+G189</f>
        <v>923111</v>
      </c>
      <c r="F189" s="24">
        <v>0</v>
      </c>
      <c r="G189" s="24">
        <v>923111</v>
      </c>
      <c r="H189" s="24">
        <v>0</v>
      </c>
      <c r="I189" s="23"/>
      <c r="J189" s="24">
        <f>K189+L189+M189</f>
        <v>923111</v>
      </c>
      <c r="K189" s="24">
        <v>0</v>
      </c>
      <c r="L189" s="24">
        <v>923111</v>
      </c>
      <c r="M189" s="24">
        <v>0</v>
      </c>
      <c r="N189" s="23"/>
    </row>
    <row r="190" spans="1:14" ht="17.25" customHeight="1">
      <c r="A190" s="36" t="s">
        <v>80</v>
      </c>
      <c r="B190" s="37"/>
      <c r="C190" s="38"/>
      <c r="D190" s="27">
        <v>34002</v>
      </c>
      <c r="E190" s="24">
        <f>H190+F190+G190</f>
        <v>80000</v>
      </c>
      <c r="F190" s="24">
        <v>0</v>
      </c>
      <c r="G190" s="24">
        <v>0</v>
      </c>
      <c r="H190" s="23">
        <v>80000</v>
      </c>
      <c r="I190" s="23"/>
      <c r="J190" s="24">
        <f>K190+L190+M190</f>
        <v>80000</v>
      </c>
      <c r="K190" s="24">
        <v>0</v>
      </c>
      <c r="L190" s="24">
        <v>0</v>
      </c>
      <c r="M190" s="23">
        <v>80000</v>
      </c>
      <c r="N190" s="23"/>
    </row>
    <row r="191" spans="1:14" ht="30.75" customHeight="1">
      <c r="A191" s="36" t="s">
        <v>64</v>
      </c>
      <c r="B191" s="37"/>
      <c r="C191" s="38"/>
      <c r="D191" s="7">
        <v>34003</v>
      </c>
      <c r="E191" s="24">
        <f>H191+F191+G191</f>
        <v>580500</v>
      </c>
      <c r="F191" s="24">
        <f>F193+F194</f>
        <v>420000</v>
      </c>
      <c r="G191" s="24">
        <f>G193+G194</f>
        <v>0</v>
      </c>
      <c r="H191" s="24">
        <f>H193+H194</f>
        <v>160500</v>
      </c>
      <c r="I191" s="23"/>
      <c r="J191" s="24">
        <f>K191+L191+M191</f>
        <v>580500</v>
      </c>
      <c r="K191" s="24">
        <f>K193+K194</f>
        <v>420000</v>
      </c>
      <c r="L191" s="24">
        <f>L193+L194</f>
        <v>0</v>
      </c>
      <c r="M191" s="24">
        <f>M193+M194</f>
        <v>160500</v>
      </c>
      <c r="N191" s="23"/>
    </row>
    <row r="192" spans="1:14" ht="15" customHeight="1">
      <c r="A192" s="36" t="s">
        <v>79</v>
      </c>
      <c r="B192" s="37"/>
      <c r="C192" s="38"/>
      <c r="D192" s="7"/>
      <c r="E192" s="24"/>
      <c r="F192" s="24"/>
      <c r="G192" s="24"/>
      <c r="H192" s="23"/>
      <c r="I192" s="23"/>
      <c r="J192" s="24"/>
      <c r="K192" s="24"/>
      <c r="L192" s="24"/>
      <c r="M192" s="23"/>
      <c r="N192" s="23"/>
    </row>
    <row r="193" spans="1:14" ht="17.25" customHeight="1">
      <c r="A193" s="36" t="s">
        <v>107</v>
      </c>
      <c r="B193" s="37"/>
      <c r="C193" s="38"/>
      <c r="D193" s="27">
        <v>34003</v>
      </c>
      <c r="E193" s="24">
        <f>H193+F193+G193</f>
        <v>420000</v>
      </c>
      <c r="F193" s="24">
        <v>420000</v>
      </c>
      <c r="G193" s="24">
        <v>0</v>
      </c>
      <c r="H193" s="24">
        <v>0</v>
      </c>
      <c r="I193" s="23"/>
      <c r="J193" s="24">
        <f>K193+L193+M193</f>
        <v>420000</v>
      </c>
      <c r="K193" s="24">
        <v>420000</v>
      </c>
      <c r="L193" s="24">
        <v>0</v>
      </c>
      <c r="M193" s="24">
        <v>0</v>
      </c>
      <c r="N193" s="23"/>
    </row>
    <row r="194" spans="1:14" ht="17.25" customHeight="1">
      <c r="A194" s="36" t="s">
        <v>80</v>
      </c>
      <c r="B194" s="37"/>
      <c r="C194" s="38"/>
      <c r="D194" s="27">
        <v>34003</v>
      </c>
      <c r="E194" s="24">
        <f>H194+F194+G194</f>
        <v>160500</v>
      </c>
      <c r="F194" s="24">
        <v>0</v>
      </c>
      <c r="G194" s="24">
        <v>0</v>
      </c>
      <c r="H194" s="23">
        <v>160500</v>
      </c>
      <c r="I194" s="23"/>
      <c r="J194" s="24">
        <f>K194+L194+M194</f>
        <v>160500</v>
      </c>
      <c r="K194" s="24">
        <v>0</v>
      </c>
      <c r="L194" s="24">
        <v>0</v>
      </c>
      <c r="M194" s="23">
        <v>160500</v>
      </c>
      <c r="N194" s="23"/>
    </row>
    <row r="195" spans="1:14" ht="15">
      <c r="A195" s="36" t="s">
        <v>65</v>
      </c>
      <c r="B195" s="37"/>
      <c r="C195" s="38"/>
      <c r="D195" s="7">
        <v>34004</v>
      </c>
      <c r="E195" s="24">
        <f>E197+E198</f>
        <v>515000</v>
      </c>
      <c r="F195" s="24">
        <f aca="true" t="shared" si="4" ref="F195:M195">F197+F198</f>
        <v>20000</v>
      </c>
      <c r="G195" s="24">
        <f t="shared" si="4"/>
        <v>495000</v>
      </c>
      <c r="H195" s="24">
        <f t="shared" si="4"/>
        <v>0</v>
      </c>
      <c r="I195" s="24">
        <f t="shared" si="4"/>
        <v>0</v>
      </c>
      <c r="J195" s="24">
        <f t="shared" si="4"/>
        <v>515000</v>
      </c>
      <c r="K195" s="24">
        <f t="shared" si="4"/>
        <v>20000</v>
      </c>
      <c r="L195" s="24">
        <f t="shared" si="4"/>
        <v>495000</v>
      </c>
      <c r="M195" s="24">
        <f t="shared" si="4"/>
        <v>0</v>
      </c>
      <c r="N195" s="23"/>
    </row>
    <row r="196" spans="1:14" ht="15">
      <c r="A196" s="36" t="s">
        <v>79</v>
      </c>
      <c r="B196" s="37"/>
      <c r="C196" s="38"/>
      <c r="D196" s="7"/>
      <c r="E196" s="24"/>
      <c r="F196" s="24"/>
      <c r="G196" s="24"/>
      <c r="H196" s="23"/>
      <c r="I196" s="23"/>
      <c r="J196" s="24"/>
      <c r="K196" s="24"/>
      <c r="L196" s="24"/>
      <c r="M196" s="23"/>
      <c r="N196" s="23"/>
    </row>
    <row r="197" spans="1:14" ht="17.25" customHeight="1">
      <c r="A197" s="36" t="s">
        <v>110</v>
      </c>
      <c r="B197" s="37"/>
      <c r="C197" s="38"/>
      <c r="D197" s="27">
        <v>34004</v>
      </c>
      <c r="E197" s="24">
        <f>H197+F197+G197</f>
        <v>495000</v>
      </c>
      <c r="F197" s="24">
        <v>0</v>
      </c>
      <c r="G197" s="24">
        <v>495000</v>
      </c>
      <c r="H197" s="24">
        <v>0</v>
      </c>
      <c r="I197" s="23"/>
      <c r="J197" s="24">
        <f>K197+L197+M197</f>
        <v>495000</v>
      </c>
      <c r="K197" s="24">
        <v>0</v>
      </c>
      <c r="L197" s="24">
        <v>495000</v>
      </c>
      <c r="M197" s="24">
        <v>0</v>
      </c>
      <c r="N197" s="23"/>
    </row>
    <row r="198" spans="1:14" ht="17.25" customHeight="1">
      <c r="A198" s="36" t="s">
        <v>107</v>
      </c>
      <c r="B198" s="37"/>
      <c r="C198" s="38"/>
      <c r="D198" s="27">
        <v>34004</v>
      </c>
      <c r="E198" s="24">
        <f>H198+F198+G198</f>
        <v>20000</v>
      </c>
      <c r="F198" s="24">
        <v>20000</v>
      </c>
      <c r="G198" s="24">
        <v>0</v>
      </c>
      <c r="H198" s="24">
        <v>0</v>
      </c>
      <c r="I198" s="23"/>
      <c r="J198" s="24">
        <f>K198+L198+M198</f>
        <v>20000</v>
      </c>
      <c r="K198" s="24">
        <v>20000</v>
      </c>
      <c r="L198" s="24">
        <v>0</v>
      </c>
      <c r="M198" s="24">
        <v>0</v>
      </c>
      <c r="N198" s="23"/>
    </row>
    <row r="199" spans="1:14" ht="50.25" customHeight="1">
      <c r="A199" s="36" t="s">
        <v>66</v>
      </c>
      <c r="B199" s="37"/>
      <c r="C199" s="38"/>
      <c r="D199" s="7">
        <v>34099</v>
      </c>
      <c r="E199" s="24">
        <f>H199+F199+G199</f>
        <v>1142200</v>
      </c>
      <c r="F199" s="24">
        <f>F201+F202</f>
        <v>842200</v>
      </c>
      <c r="G199" s="24">
        <f>G201+G202</f>
        <v>0</v>
      </c>
      <c r="H199" s="24">
        <f>H201+H202</f>
        <v>300000</v>
      </c>
      <c r="I199" s="23"/>
      <c r="J199" s="24">
        <f>K199+L199+M199</f>
        <v>1142200</v>
      </c>
      <c r="K199" s="24">
        <f>K201+K202</f>
        <v>842200</v>
      </c>
      <c r="L199" s="24">
        <f>L201+L202</f>
        <v>0</v>
      </c>
      <c r="M199" s="24">
        <f>M201+M202</f>
        <v>300000</v>
      </c>
      <c r="N199" s="23"/>
    </row>
    <row r="200" spans="1:14" ht="15" customHeight="1">
      <c r="A200" s="36" t="s">
        <v>79</v>
      </c>
      <c r="B200" s="37"/>
      <c r="C200" s="38"/>
      <c r="D200" s="7"/>
      <c r="E200" s="24"/>
      <c r="F200" s="24"/>
      <c r="G200" s="24"/>
      <c r="H200" s="23"/>
      <c r="I200" s="23"/>
      <c r="J200" s="24"/>
      <c r="K200" s="24"/>
      <c r="L200" s="24"/>
      <c r="M200" s="23"/>
      <c r="N200" s="23"/>
    </row>
    <row r="201" spans="1:14" ht="17.25" customHeight="1">
      <c r="A201" s="36" t="s">
        <v>107</v>
      </c>
      <c r="B201" s="37"/>
      <c r="C201" s="38"/>
      <c r="D201" s="27">
        <v>34099</v>
      </c>
      <c r="E201" s="24">
        <f>H201+F201+G201</f>
        <v>842200</v>
      </c>
      <c r="F201" s="24">
        <v>842200</v>
      </c>
      <c r="G201" s="24">
        <v>0</v>
      </c>
      <c r="H201" s="24">
        <v>0</v>
      </c>
      <c r="I201" s="23"/>
      <c r="J201" s="24">
        <f>K201+L201+M201</f>
        <v>842200</v>
      </c>
      <c r="K201" s="24">
        <v>842200</v>
      </c>
      <c r="L201" s="24">
        <v>0</v>
      </c>
      <c r="M201" s="24">
        <v>0</v>
      </c>
      <c r="N201" s="23"/>
    </row>
    <row r="202" spans="1:14" ht="17.25" customHeight="1">
      <c r="A202" s="36" t="s">
        <v>80</v>
      </c>
      <c r="B202" s="37"/>
      <c r="C202" s="38"/>
      <c r="D202" s="27">
        <v>34099</v>
      </c>
      <c r="E202" s="24">
        <f>H202+F202+G202</f>
        <v>300000</v>
      </c>
      <c r="F202" s="24">
        <v>0</v>
      </c>
      <c r="G202" s="24">
        <v>0</v>
      </c>
      <c r="H202" s="23">
        <v>300000</v>
      </c>
      <c r="I202" s="23"/>
      <c r="J202" s="24">
        <f>K202+L202+M202</f>
        <v>300000</v>
      </c>
      <c r="K202" s="24">
        <v>0</v>
      </c>
      <c r="L202" s="24">
        <v>0</v>
      </c>
      <c r="M202" s="23">
        <v>300000</v>
      </c>
      <c r="N202" s="23"/>
    </row>
    <row r="203" spans="1:14" ht="42.75" customHeight="1">
      <c r="A203" s="39" t="s">
        <v>20</v>
      </c>
      <c r="B203" s="39"/>
      <c r="C203" s="39"/>
      <c r="D203" s="13">
        <v>500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32"/>
    </row>
    <row r="204" spans="1:14" ht="15">
      <c r="A204" s="36" t="s">
        <v>0</v>
      </c>
      <c r="B204" s="37"/>
      <c r="C204" s="37"/>
      <c r="D204" s="7"/>
      <c r="E204" s="24"/>
      <c r="F204" s="24"/>
      <c r="G204" s="24"/>
      <c r="H204" s="23"/>
      <c r="I204" s="23"/>
      <c r="J204" s="24"/>
      <c r="K204" s="24"/>
      <c r="L204" s="24"/>
      <c r="M204" s="23"/>
      <c r="N204" s="23"/>
    </row>
    <row r="205" spans="1:14" ht="53.25" customHeight="1">
      <c r="A205" s="43" t="s">
        <v>15</v>
      </c>
      <c r="B205" s="44"/>
      <c r="C205" s="45"/>
      <c r="D205" s="7">
        <v>53000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3"/>
    </row>
    <row r="206" spans="1:14" ht="15" customHeight="1">
      <c r="A206" s="36" t="s">
        <v>79</v>
      </c>
      <c r="B206" s="37"/>
      <c r="C206" s="38"/>
      <c r="D206" s="7"/>
      <c r="E206" s="24"/>
      <c r="F206" s="24"/>
      <c r="G206" s="24"/>
      <c r="H206" s="24"/>
      <c r="I206" s="24"/>
      <c r="J206" s="24"/>
      <c r="K206" s="24"/>
      <c r="L206" s="24"/>
      <c r="M206" s="24"/>
      <c r="N206" s="23"/>
    </row>
    <row r="207" spans="1:14" ht="30" customHeight="1">
      <c r="A207" s="40" t="s">
        <v>81</v>
      </c>
      <c r="B207" s="41"/>
      <c r="C207" s="42"/>
      <c r="D207" s="7"/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32"/>
    </row>
    <row r="208" spans="1:14" ht="15">
      <c r="A208" s="53" t="s">
        <v>4</v>
      </c>
      <c r="B208" s="53"/>
      <c r="C208" s="53"/>
      <c r="D208" s="30"/>
      <c r="E208" s="24"/>
      <c r="F208" s="24"/>
      <c r="G208" s="24"/>
      <c r="H208" s="23"/>
      <c r="I208" s="23"/>
      <c r="J208" s="24"/>
      <c r="K208" s="24"/>
      <c r="L208" s="24"/>
      <c r="M208" s="23"/>
      <c r="N208" s="23"/>
    </row>
    <row r="209" spans="1:14" ht="33.75" customHeight="1">
      <c r="A209" s="52" t="s">
        <v>5</v>
      </c>
      <c r="B209" s="52"/>
      <c r="C209" s="52"/>
      <c r="D209" s="27" t="s">
        <v>9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3"/>
    </row>
    <row r="210" spans="1:9" ht="33.75" customHeight="1">
      <c r="A210" s="19"/>
      <c r="B210" s="19"/>
      <c r="C210" s="19"/>
      <c r="D210" s="20"/>
      <c r="E210" s="19"/>
      <c r="F210" s="19"/>
      <c r="G210" s="19"/>
      <c r="H210" s="21"/>
      <c r="I210" s="21"/>
    </row>
    <row r="212" spans="1:8" ht="15">
      <c r="A212" s="76" t="s">
        <v>67</v>
      </c>
      <c r="B212" s="76"/>
      <c r="C212" s="76"/>
      <c r="D212" s="76"/>
      <c r="E212" s="3"/>
      <c r="F212" s="5"/>
      <c r="G212" s="63" t="s">
        <v>94</v>
      </c>
      <c r="H212" s="64"/>
    </row>
    <row r="213" spans="1:8" ht="15">
      <c r="A213" s="2"/>
      <c r="B213" s="2"/>
      <c r="C213" s="2"/>
      <c r="D213" s="2"/>
      <c r="E213" s="2"/>
      <c r="F213" s="6" t="s">
        <v>8</v>
      </c>
      <c r="G213" s="77" t="s">
        <v>7</v>
      </c>
      <c r="H213" s="77"/>
    </row>
    <row r="214" spans="1:8" ht="30.75" customHeight="1">
      <c r="A214" s="78" t="s">
        <v>88</v>
      </c>
      <c r="B214" s="78"/>
      <c r="C214" s="78"/>
      <c r="D214" s="78"/>
      <c r="E214" s="78"/>
      <c r="F214" s="8"/>
      <c r="G214" s="88" t="s">
        <v>112</v>
      </c>
      <c r="H214" s="89"/>
    </row>
    <row r="215" spans="1:8" ht="15">
      <c r="A215" s="11"/>
      <c r="B215" s="11"/>
      <c r="C215" s="11"/>
      <c r="D215" s="12"/>
      <c r="E215" s="12"/>
      <c r="F215" s="6" t="s">
        <v>8</v>
      </c>
      <c r="G215" s="77" t="s">
        <v>7</v>
      </c>
      <c r="H215" s="77"/>
    </row>
    <row r="216" spans="1:8" ht="15">
      <c r="A216" s="78" t="s">
        <v>21</v>
      </c>
      <c r="B216" s="78"/>
      <c r="C216" s="78"/>
      <c r="D216" s="78"/>
      <c r="E216" s="15"/>
      <c r="F216" s="8"/>
      <c r="G216" s="90" t="s">
        <v>112</v>
      </c>
      <c r="H216" s="91"/>
    </row>
    <row r="217" spans="1:8" ht="15">
      <c r="A217" s="78" t="s">
        <v>113</v>
      </c>
      <c r="B217" s="78"/>
      <c r="C217" s="1"/>
      <c r="D217" s="2"/>
      <c r="E217" s="2"/>
      <c r="F217" s="6" t="s">
        <v>8</v>
      </c>
      <c r="G217" s="77" t="s">
        <v>7</v>
      </c>
      <c r="H217" s="77"/>
    </row>
    <row r="218" spans="1:8" ht="15">
      <c r="A218" s="1"/>
      <c r="B218" s="1"/>
      <c r="C218" s="1"/>
      <c r="D218" s="2"/>
      <c r="E218" s="2"/>
      <c r="F218" s="1"/>
      <c r="G218" s="1"/>
      <c r="H218" s="1"/>
    </row>
    <row r="219" spans="1:8" ht="15" customHeight="1">
      <c r="A219" s="76" t="s">
        <v>95</v>
      </c>
      <c r="B219" s="76"/>
      <c r="C219" s="76"/>
      <c r="D219" s="76"/>
      <c r="E219" s="76"/>
      <c r="F219" s="1"/>
      <c r="G219" s="1"/>
      <c r="H219" s="1"/>
    </row>
    <row r="220" spans="1:8" ht="15" customHeight="1">
      <c r="A220" s="3"/>
      <c r="B220" s="3"/>
      <c r="C220" s="3"/>
      <c r="D220" s="3"/>
      <c r="E220" s="3"/>
      <c r="F220" s="1"/>
      <c r="G220" s="1"/>
      <c r="H220" s="1"/>
    </row>
    <row r="221" spans="1:8" ht="15" customHeight="1">
      <c r="A221" s="3"/>
      <c r="B221" s="3"/>
      <c r="C221" s="3"/>
      <c r="D221" s="3"/>
      <c r="E221" s="3"/>
      <c r="F221" s="1"/>
      <c r="G221" s="1"/>
      <c r="H221" s="1"/>
    </row>
    <row r="226" spans="1:7" ht="15">
      <c r="A226" s="34" t="s">
        <v>86</v>
      </c>
      <c r="C226" s="18"/>
      <c r="D226" s="18"/>
      <c r="E226" s="18"/>
      <c r="F226" s="18"/>
      <c r="G226" s="18"/>
    </row>
    <row r="227" spans="3:7" ht="12.75" customHeight="1">
      <c r="C227" s="75" t="s">
        <v>87</v>
      </c>
      <c r="D227" s="75"/>
      <c r="E227" s="75"/>
      <c r="F227" s="75"/>
      <c r="G227" s="75"/>
    </row>
  </sheetData>
  <sheetProtection/>
  <mergeCells count="223">
    <mergeCell ref="A197:C197"/>
    <mergeCell ref="G214:H214"/>
    <mergeCell ref="G216:H216"/>
    <mergeCell ref="A25:C25"/>
    <mergeCell ref="A13:N13"/>
    <mergeCell ref="A15:N15"/>
    <mergeCell ref="A19:N19"/>
    <mergeCell ref="A16:E16"/>
    <mergeCell ref="A17:E17"/>
    <mergeCell ref="F16:N16"/>
    <mergeCell ref="K22:M23"/>
    <mergeCell ref="N22:N24"/>
    <mergeCell ref="A21:C24"/>
    <mergeCell ref="D21:D24"/>
    <mergeCell ref="E21:I21"/>
    <mergeCell ref="J21:N21"/>
    <mergeCell ref="I22:I24"/>
    <mergeCell ref="F22:H23"/>
    <mergeCell ref="C227:G227"/>
    <mergeCell ref="A219:E219"/>
    <mergeCell ref="A212:D212"/>
    <mergeCell ref="G213:H213"/>
    <mergeCell ref="G215:H215"/>
    <mergeCell ref="A216:D216"/>
    <mergeCell ref="A217:B217"/>
    <mergeCell ref="G217:H217"/>
    <mergeCell ref="A214:E214"/>
    <mergeCell ref="L7:N7"/>
    <mergeCell ref="L8:N8"/>
    <mergeCell ref="K1:N1"/>
    <mergeCell ref="L3:N3"/>
    <mergeCell ref="L4:N4"/>
    <mergeCell ref="L5:N5"/>
    <mergeCell ref="L6:N6"/>
    <mergeCell ref="A184:C184"/>
    <mergeCell ref="A186:C186"/>
    <mergeCell ref="A183:C183"/>
    <mergeCell ref="A171:C171"/>
    <mergeCell ref="G212:H212"/>
    <mergeCell ref="A10:N10"/>
    <mergeCell ref="A11:N11"/>
    <mergeCell ref="E22:E24"/>
    <mergeCell ref="F17:N17"/>
    <mergeCell ref="J22:J24"/>
    <mergeCell ref="A26:C26"/>
    <mergeCell ref="A144:C144"/>
    <mergeCell ref="A118:C118"/>
    <mergeCell ref="A163:C163"/>
    <mergeCell ref="A32:C32"/>
    <mergeCell ref="A128:C128"/>
    <mergeCell ref="A139:C139"/>
    <mergeCell ref="A141:C141"/>
    <mergeCell ref="A39:C39"/>
    <mergeCell ref="A27:C27"/>
    <mergeCell ref="A179:C179"/>
    <mergeCell ref="A125:C125"/>
    <mergeCell ref="A29:C29"/>
    <mergeCell ref="A37:C37"/>
    <mergeCell ref="A36:C36"/>
    <mergeCell ref="A35:C35"/>
    <mergeCell ref="A33:C33"/>
    <mergeCell ref="A34:C34"/>
    <mergeCell ref="A30:C30"/>
    <mergeCell ref="A31:C31"/>
    <mergeCell ref="A104:C104"/>
    <mergeCell ref="A176:C176"/>
    <mergeCell ref="A131:C131"/>
    <mergeCell ref="A174:C174"/>
    <mergeCell ref="A117:C117"/>
    <mergeCell ref="A116:C116"/>
    <mergeCell ref="A148:C148"/>
    <mergeCell ref="A152:C152"/>
    <mergeCell ref="A155:C155"/>
    <mergeCell ref="A168:C168"/>
    <mergeCell ref="A204:C204"/>
    <mergeCell ref="A55:C55"/>
    <mergeCell ref="A54:C54"/>
    <mergeCell ref="A205:C205"/>
    <mergeCell ref="A138:C138"/>
    <mergeCell ref="A97:C97"/>
    <mergeCell ref="A66:C66"/>
    <mergeCell ref="A181:C181"/>
    <mergeCell ref="A191:C191"/>
    <mergeCell ref="A195:C195"/>
    <mergeCell ref="A59:C59"/>
    <mergeCell ref="A209:C209"/>
    <mergeCell ref="A208:C208"/>
    <mergeCell ref="A161:C161"/>
    <mergeCell ref="A203:C203"/>
    <mergeCell ref="A160:C160"/>
    <mergeCell ref="A80:C80"/>
    <mergeCell ref="A113:C113"/>
    <mergeCell ref="A82:C82"/>
    <mergeCell ref="A127:C127"/>
    <mergeCell ref="A81:C81"/>
    <mergeCell ref="A89:C89"/>
    <mergeCell ref="A71:C71"/>
    <mergeCell ref="A61:C61"/>
    <mergeCell ref="A67:C67"/>
    <mergeCell ref="A76:C76"/>
    <mergeCell ref="A74:C74"/>
    <mergeCell ref="A73:C73"/>
    <mergeCell ref="A102:C102"/>
    <mergeCell ref="A78:C78"/>
    <mergeCell ref="A51:C51"/>
    <mergeCell ref="A52:C52"/>
    <mergeCell ref="A53:C53"/>
    <mergeCell ref="A96:C96"/>
    <mergeCell ref="A93:C93"/>
    <mergeCell ref="A100:C100"/>
    <mergeCell ref="A62:C62"/>
    <mergeCell ref="A60:C60"/>
    <mergeCell ref="A58:C58"/>
    <mergeCell ref="A103:C103"/>
    <mergeCell ref="A114:C114"/>
    <mergeCell ref="A119:C119"/>
    <mergeCell ref="A121:C121"/>
    <mergeCell ref="A38:C38"/>
    <mergeCell ref="A40:C40"/>
    <mergeCell ref="A77:C77"/>
    <mergeCell ref="A70:C70"/>
    <mergeCell ref="A63:C63"/>
    <mergeCell ref="A57:C57"/>
    <mergeCell ref="A44:C44"/>
    <mergeCell ref="A45:C45"/>
    <mergeCell ref="A105:C105"/>
    <mergeCell ref="A108:C108"/>
    <mergeCell ref="A91:C91"/>
    <mergeCell ref="A94:C94"/>
    <mergeCell ref="A86:C86"/>
    <mergeCell ref="A98:C98"/>
    <mergeCell ref="A95:C95"/>
    <mergeCell ref="A56:C56"/>
    <mergeCell ref="A28:C28"/>
    <mergeCell ref="A46:C46"/>
    <mergeCell ref="A41:C41"/>
    <mergeCell ref="A42:C42"/>
    <mergeCell ref="A43:C43"/>
    <mergeCell ref="A47:C47"/>
    <mergeCell ref="A48:C48"/>
    <mergeCell ref="A50:C50"/>
    <mergeCell ref="A206:C206"/>
    <mergeCell ref="A101:C101"/>
    <mergeCell ref="A124:C124"/>
    <mergeCell ref="A187:C187"/>
    <mergeCell ref="A145:C145"/>
    <mergeCell ref="A149:C149"/>
    <mergeCell ref="A153:C153"/>
    <mergeCell ref="A156:C156"/>
    <mergeCell ref="A132:C132"/>
    <mergeCell ref="A135:C135"/>
    <mergeCell ref="A207:C207"/>
    <mergeCell ref="A166:C166"/>
    <mergeCell ref="A169:C169"/>
    <mergeCell ref="A172:C172"/>
    <mergeCell ref="A175:C175"/>
    <mergeCell ref="A182:C182"/>
    <mergeCell ref="A192:C192"/>
    <mergeCell ref="A194:C194"/>
    <mergeCell ref="A198:C198"/>
    <mergeCell ref="A201:C201"/>
    <mergeCell ref="A49:C49"/>
    <mergeCell ref="A72:C72"/>
    <mergeCell ref="A75:C75"/>
    <mergeCell ref="A84:C84"/>
    <mergeCell ref="A85:C85"/>
    <mergeCell ref="A88:C88"/>
    <mergeCell ref="A64:C64"/>
    <mergeCell ref="A65:C65"/>
    <mergeCell ref="A68:C68"/>
    <mergeCell ref="A69:C69"/>
    <mergeCell ref="A123:C123"/>
    <mergeCell ref="A120:C120"/>
    <mergeCell ref="A110:C110"/>
    <mergeCell ref="A92:C92"/>
    <mergeCell ref="A79:C79"/>
    <mergeCell ref="A83:C83"/>
    <mergeCell ref="A87:C87"/>
    <mergeCell ref="A90:C90"/>
    <mergeCell ref="A106:C106"/>
    <mergeCell ref="A99:C99"/>
    <mergeCell ref="A107:C107"/>
    <mergeCell ref="A111:C111"/>
    <mergeCell ref="A126:C126"/>
    <mergeCell ref="A129:C129"/>
    <mergeCell ref="A130:C130"/>
    <mergeCell ref="A133:C133"/>
    <mergeCell ref="A109:C109"/>
    <mergeCell ref="A112:C112"/>
    <mergeCell ref="A115:C115"/>
    <mergeCell ref="A122:C122"/>
    <mergeCell ref="A136:C136"/>
    <mergeCell ref="A137:C137"/>
    <mergeCell ref="A134:C134"/>
    <mergeCell ref="A140:C140"/>
    <mergeCell ref="A146:C146"/>
    <mergeCell ref="A147:C147"/>
    <mergeCell ref="A150:C150"/>
    <mergeCell ref="A151:C151"/>
    <mergeCell ref="A154:C154"/>
    <mergeCell ref="A142:C142"/>
    <mergeCell ref="A143:C143"/>
    <mergeCell ref="A157:C157"/>
    <mergeCell ref="A158:C158"/>
    <mergeCell ref="A167:C167"/>
    <mergeCell ref="A170:C170"/>
    <mergeCell ref="A173:C173"/>
    <mergeCell ref="A178:C178"/>
    <mergeCell ref="A177:C177"/>
    <mergeCell ref="A162:C162"/>
    <mergeCell ref="A159:C159"/>
    <mergeCell ref="A165:C165"/>
    <mergeCell ref="A164:C164"/>
    <mergeCell ref="A202:C202"/>
    <mergeCell ref="A180:C180"/>
    <mergeCell ref="A185:C185"/>
    <mergeCell ref="A188:C188"/>
    <mergeCell ref="A189:C189"/>
    <mergeCell ref="A190:C190"/>
    <mergeCell ref="A193:C193"/>
    <mergeCell ref="A196:C196"/>
    <mergeCell ref="A200:C200"/>
    <mergeCell ref="A199:C199"/>
  </mergeCells>
  <printOptions/>
  <pageMargins left="0.5118110236220472" right="0.31496062992125984" top="0.7480314960629921" bottom="0.15748031496062992" header="0" footer="0"/>
  <pageSetup horizontalDpi="600" verticalDpi="600" orientation="landscape" paperSize="9" scale="91" r:id="rId1"/>
  <rowBreaks count="2" manualBreakCount="2">
    <brk id="25" max="13" man="1"/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*</cp:lastModifiedBy>
  <cp:lastPrinted>2013-03-14T13:24:09Z</cp:lastPrinted>
  <dcterms:created xsi:type="dcterms:W3CDTF">2010-08-09T11:23:33Z</dcterms:created>
  <dcterms:modified xsi:type="dcterms:W3CDTF">2013-03-14T13:28:29Z</dcterms:modified>
  <cp:category/>
  <cp:version/>
  <cp:contentType/>
  <cp:contentStatus/>
</cp:coreProperties>
</file>